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210" windowWidth="15480" windowHeight="10530" activeTab="0"/>
  </bookViews>
  <sheets>
    <sheet name="Application Example" sheetId="1" r:id="rId1"/>
    <sheet name="Application Form" sheetId="2" r:id="rId2"/>
    <sheet name="ID Renewal Only" sheetId="3" r:id="rId3"/>
    <sheet name="Sheet1" sheetId="4" r:id="rId4"/>
  </sheets>
  <definedNames>
    <definedName name="_xlnm.Print_Area" localSheetId="0">'Application Example'!$A$1:$Z$57</definedName>
    <definedName name="_xlnm.Print_Area" localSheetId="1">'Application Form'!$A$1:$Z$56</definedName>
    <definedName name="_xlnm.Print_Area" localSheetId="2">'ID Renewal Only'!$A$1:$S$50</definedName>
  </definedNames>
  <calcPr fullCalcOnLoad="1"/>
</workbook>
</file>

<file path=xl/sharedStrings.xml><?xml version="1.0" encoding="utf-8"?>
<sst xmlns="http://schemas.openxmlformats.org/spreadsheetml/2006/main" count="271" uniqueCount="130">
  <si>
    <t>ID№</t>
  </si>
  <si>
    <t>Total Fees</t>
  </si>
  <si>
    <t>　　2．Remittance account</t>
  </si>
  <si>
    <t xml:space="preserve">     Mizuho Bank　</t>
  </si>
  <si>
    <t xml:space="preserve">          Shibuya Branch　　</t>
  </si>
  <si>
    <t xml:space="preserve">          Account No. 1105906</t>
  </si>
  <si>
    <t xml:space="preserve">          Account Name:  International Kyudo Federation</t>
  </si>
  <si>
    <t>Present Rank
(Dan-i)</t>
  </si>
  <si>
    <t>Present Shogo</t>
  </si>
  <si>
    <t>Yes</t>
  </si>
  <si>
    <r>
      <t xml:space="preserve">          Swift code: </t>
    </r>
    <r>
      <rPr>
        <sz val="16"/>
        <rFont val="ＭＳ Ｐゴシック"/>
        <family val="3"/>
      </rPr>
      <t xml:space="preserve"> MHCBJPJT </t>
    </r>
  </si>
  <si>
    <t>Sex       (M/F)</t>
  </si>
  <si>
    <t>Date of Birth
(YYYY/M/D)</t>
  </si>
  <si>
    <t>Date Aquired
(Rank)
(YYYY/M/D)</t>
  </si>
  <si>
    <t>Date Aquired
(Shogo)
(YYYY/M/D)</t>
  </si>
  <si>
    <t>No</t>
  </si>
  <si>
    <t>Taikai - Individual (Yes/No)</t>
  </si>
  <si>
    <t>Surname            (roman alphabet)</t>
  </si>
  <si>
    <t>First Name             (roman alphabet)</t>
  </si>
  <si>
    <t>Surname          (Japanese)</t>
  </si>
  <si>
    <t>First Name             (Japanese)</t>
  </si>
  <si>
    <t>Participation Fee</t>
  </si>
  <si>
    <t>Seminar      (A/B)</t>
  </si>
  <si>
    <t>A</t>
  </si>
  <si>
    <t>B</t>
  </si>
  <si>
    <t>Yes</t>
  </si>
  <si>
    <t>Kyudo</t>
  </si>
  <si>
    <t>Fudeko</t>
  </si>
  <si>
    <t>Giriko</t>
  </si>
  <si>
    <t>Kusune</t>
  </si>
  <si>
    <t>キュウドウ</t>
  </si>
  <si>
    <t>フデコ</t>
  </si>
  <si>
    <t>キュウドウ</t>
  </si>
  <si>
    <t>クスネ</t>
  </si>
  <si>
    <t>ギリコ</t>
  </si>
  <si>
    <t>JKA</t>
  </si>
  <si>
    <t>Renshi</t>
  </si>
  <si>
    <t>Participation Fee: JPY 30,000 (1 team per organisation)</t>
  </si>
  <si>
    <t>3rd World Kyudo Taikai (Tokyo) - Team Tournament Application Form</t>
  </si>
  <si>
    <t>2018 International Seminar / 3rd World Kyudo Taikai (Tokyo) - Individual Tournament Application Form</t>
  </si>
  <si>
    <t xml:space="preserve">    Individual Tournament Fee: JPY 10,000</t>
  </si>
  <si>
    <t xml:space="preserve">    Seminar Fee: JPY 30,000</t>
  </si>
  <si>
    <t>F</t>
  </si>
  <si>
    <t>M</t>
  </si>
  <si>
    <t>No</t>
  </si>
  <si>
    <t>Mayumi</t>
  </si>
  <si>
    <t>マユミ</t>
  </si>
  <si>
    <t>カエズル</t>
  </si>
  <si>
    <t>Kaezuru</t>
  </si>
  <si>
    <t>First Name            (roman alphabet)</t>
  </si>
  <si>
    <t>Surname                  (roman alphabet)</t>
  </si>
  <si>
    <t>1960/6/5</t>
  </si>
  <si>
    <t>1978/11/9</t>
  </si>
  <si>
    <t>1998/1/12</t>
  </si>
  <si>
    <t>1993/9/20</t>
  </si>
  <si>
    <t>Japan Kyudo Association</t>
  </si>
  <si>
    <t>Niban</t>
  </si>
  <si>
    <t>Ochi</t>
  </si>
  <si>
    <t>Manager</t>
  </si>
  <si>
    <t>Position</t>
  </si>
  <si>
    <t>Ōmae</t>
  </si>
  <si>
    <t>Substitute</t>
  </si>
  <si>
    <t>Organisation Name</t>
  </si>
  <si>
    <t>Organisation Name</t>
  </si>
  <si>
    <t>Taikai Reception        (Yes/No)</t>
  </si>
  <si>
    <t>Reception Fee</t>
  </si>
  <si>
    <t>ID Renewal Fee</t>
  </si>
  <si>
    <r>
      <t>N</t>
    </r>
    <r>
      <rPr>
        <sz val="11"/>
        <color indexed="8"/>
        <rFont val="ＭＳ Ｐゴシック"/>
        <family val="3"/>
      </rPr>
      <t>idan</t>
    </r>
  </si>
  <si>
    <r>
      <t>S</t>
    </r>
    <r>
      <rPr>
        <sz val="11"/>
        <color indexed="8"/>
        <rFont val="ＭＳ Ｐゴシック"/>
        <family val="3"/>
      </rPr>
      <t>andan</t>
    </r>
  </si>
  <si>
    <r>
      <t>Y</t>
    </r>
    <r>
      <rPr>
        <sz val="11"/>
        <color indexed="8"/>
        <rFont val="ＭＳ Ｐゴシック"/>
        <family val="3"/>
      </rPr>
      <t>ondan</t>
    </r>
  </si>
  <si>
    <r>
      <t>G</t>
    </r>
    <r>
      <rPr>
        <sz val="11"/>
        <color indexed="8"/>
        <rFont val="ＭＳ Ｐゴシック"/>
        <family val="3"/>
      </rPr>
      <t>odan</t>
    </r>
  </si>
  <si>
    <r>
      <t>R</t>
    </r>
    <r>
      <rPr>
        <sz val="11"/>
        <color indexed="8"/>
        <rFont val="ＭＳ Ｐゴシック"/>
        <family val="3"/>
      </rPr>
      <t>okudan</t>
    </r>
  </si>
  <si>
    <r>
      <t>R</t>
    </r>
    <r>
      <rPr>
        <sz val="11"/>
        <color indexed="8"/>
        <rFont val="ＭＳ Ｐゴシック"/>
        <family val="3"/>
      </rPr>
      <t>enshi</t>
    </r>
  </si>
  <si>
    <t xml:space="preserve">    Shinsa Fees:  Shodan (1): JPY 2,050 ; Nidan (2): JPY 3,100 ; Sandan (3): JPY 4,100 ; Yondan (4): JPY 5,100 ; Godan (5): JPY 6,200 ; Rokudan (6): JPY 7,200 ; Renshi (10): JPY 6,200</t>
  </si>
  <si>
    <r>
      <t>S</t>
    </r>
    <r>
      <rPr>
        <sz val="11"/>
        <color indexed="8"/>
        <rFont val="ＭＳ Ｐゴシック"/>
        <family val="3"/>
      </rPr>
      <t>hodan</t>
    </r>
  </si>
  <si>
    <r>
      <t>N</t>
    </r>
    <r>
      <rPr>
        <sz val="11"/>
        <color indexed="8"/>
        <rFont val="ＭＳ Ｐゴシック"/>
        <family val="3"/>
      </rPr>
      <t>idan</t>
    </r>
  </si>
  <si>
    <r>
      <t>S</t>
    </r>
    <r>
      <rPr>
        <sz val="11"/>
        <color indexed="8"/>
        <rFont val="ＭＳ Ｐゴシック"/>
        <family val="3"/>
      </rPr>
      <t>andan</t>
    </r>
  </si>
  <si>
    <r>
      <t>Y</t>
    </r>
    <r>
      <rPr>
        <sz val="11"/>
        <color indexed="8"/>
        <rFont val="ＭＳ Ｐゴシック"/>
        <family val="3"/>
      </rPr>
      <t>ondan</t>
    </r>
  </si>
  <si>
    <r>
      <t>R</t>
    </r>
    <r>
      <rPr>
        <sz val="11"/>
        <color indexed="8"/>
        <rFont val="ＭＳ Ｐゴシック"/>
        <family val="3"/>
      </rPr>
      <t>enshi</t>
    </r>
  </si>
  <si>
    <r>
      <t>R</t>
    </r>
    <r>
      <rPr>
        <sz val="11"/>
        <color indexed="8"/>
        <rFont val="ＭＳ Ｐゴシック"/>
        <family val="3"/>
      </rPr>
      <t>okudan</t>
    </r>
  </si>
  <si>
    <t>(For those who are not participating in the April events)</t>
  </si>
  <si>
    <t>弓道</t>
  </si>
  <si>
    <t>ギリ子</t>
  </si>
  <si>
    <t>替弦</t>
  </si>
  <si>
    <t>筆子</t>
  </si>
  <si>
    <t>楠根</t>
  </si>
  <si>
    <t>真弓</t>
  </si>
  <si>
    <t>Taikai
Fee</t>
  </si>
  <si>
    <t>Surname                  (roman alphabet)</t>
  </si>
  <si>
    <t>First Name            (roman alphabet)</t>
  </si>
  <si>
    <t>Surname                  (Kanji/Chinese)</t>
  </si>
  <si>
    <t>First Name            (Kanji/Chinese)</t>
  </si>
  <si>
    <t>First Name (Katakana)</t>
  </si>
  <si>
    <t>Kyudo</t>
  </si>
  <si>
    <t>Fudeko</t>
  </si>
  <si>
    <t>Giriko</t>
  </si>
  <si>
    <t>Kaezuru</t>
  </si>
  <si>
    <t>Giriko</t>
  </si>
  <si>
    <t>Sex</t>
  </si>
  <si>
    <t>Participation Fee</t>
  </si>
  <si>
    <t>Renshi</t>
  </si>
  <si>
    <t>F</t>
  </si>
  <si>
    <t>M</t>
  </si>
  <si>
    <t>F</t>
  </si>
  <si>
    <t>M</t>
  </si>
  <si>
    <t>F</t>
  </si>
  <si>
    <t>Total Amount Due:</t>
  </si>
  <si>
    <t>Shinsa　Fee</t>
  </si>
  <si>
    <t>First Name (Katakana)</t>
  </si>
  <si>
    <t>Shinsa      (Enter category code)</t>
  </si>
  <si>
    <t>Will participate                 (Yes/No)</t>
  </si>
  <si>
    <t>Seminar
Fee</t>
  </si>
  <si>
    <t>Surname           (Katakana)</t>
  </si>
  <si>
    <t>Surname            (Kanji/Chinese)</t>
  </si>
  <si>
    <t>First Name             (Kanji/Chinese)</t>
  </si>
  <si>
    <t>Surname             (Katakana)</t>
  </si>
  <si>
    <t>First Name                (Katakana)</t>
  </si>
  <si>
    <t>Surname       (Katakana)</t>
  </si>
  <si>
    <t>Surname         (Katakana)</t>
  </si>
  <si>
    <t>ID Fee</t>
  </si>
  <si>
    <t>ID Fee</t>
  </si>
  <si>
    <t>Total Fees</t>
  </si>
  <si>
    <t>Total Ammount Due:</t>
  </si>
  <si>
    <t>Re-issue of ID Card
(Yes/No)</t>
  </si>
  <si>
    <t>ID Card
Re-issue Fee</t>
  </si>
  <si>
    <r>
      <t xml:space="preserve">    </t>
    </r>
    <r>
      <rPr>
        <sz val="16"/>
        <color indexed="10"/>
        <rFont val="ＭＳ ゴシック"/>
        <family val="3"/>
      </rPr>
      <t>* Do not enter anything in the colored cells.</t>
    </r>
  </si>
  <si>
    <t>Age on 1 April 2018</t>
  </si>
  <si>
    <t>Age on        1 April 2018</t>
  </si>
  <si>
    <t>2018-2019 ID Renewal List</t>
  </si>
  <si>
    <t xml:space="preserve">    ID Renewal Fee: JPY 1,000          Re-issue of ID Card: JPY 1,000                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</si>
</sst>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yyyy/m/d;@"/>
    <numFmt numFmtId="191" formatCode="\\#,##0;[Red]&quot;\-&quot;#,##0"/>
    <numFmt numFmtId="192" formatCode="#,###&quot;円&quot;"/>
    <numFmt numFmtId="193" formatCode="&quot;$&quot;#,##0;&quot;$&quot;\-#,##0"/>
    <numFmt numFmtId="194" formatCode="&quot;$&quot;#,##0;[Red]&quot;$&quot;\-#,##0"/>
    <numFmt numFmtId="195" formatCode="&quot;$&quot;#,##0.00;&quot;$&quot;\-#,##0.00"/>
    <numFmt numFmtId="196" formatCode="&quot;$&quot;#,##0.00;[Red]&quot;$&quot;\-#,##0.00"/>
    <numFmt numFmtId="197" formatCode="_ &quot;$&quot;* #,##0_ ;_ &quot;$&quot;* \-#,##0_ ;_ &quot;$&quot;* &quot;-&quot;_ ;_ @_ "/>
    <numFmt numFmtId="198" formatCode="_ &quot;$&quot;* #,##0.00_ ;_ &quot;$&quot;* \-#,##0.00_ ;_ &quot;$&quot;* &quot;-&quot;??_ ;_ @_ "/>
    <numFmt numFmtId="199" formatCode="[$€-2]\ #,##0.00_);[Red]\([$€-2]\ #,##0.00\)"/>
    <numFmt numFmtId="200" formatCode="[$€-2]\ #,##0.00;[Red][$€-2]\ 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&quot;Vrai&quot;;&quot;Vrai&quot;;&quot;Faux&quot;"/>
    <numFmt numFmtId="205" formatCode="&quot;Actif&quot;;&quot;Actif&quot;;&quot;Inactif&quot;"/>
    <numFmt numFmtId="206" formatCode="dd/mm/yy"/>
    <numFmt numFmtId="207" formatCode="#,##0_);[Red]\(#,##0\)"/>
    <numFmt numFmtId="208" formatCode="#,##0;[Red]#,##0"/>
    <numFmt numFmtId="209" formatCode="#,##0_);\(#,##0\)"/>
    <numFmt numFmtId="210" formatCode="#,##0_ "/>
    <numFmt numFmtId="211" formatCode="#,###&quot;円）&quot;"/>
    <numFmt numFmtId="212" formatCode="[$¥-411]#,##0.00_);[Red]\([$¥-411]#,##0.00\)"/>
    <numFmt numFmtId="213" formatCode="&quot;¥&quot;#,##0_);[Red]\(&quot;¥&quot;#,##0\)"/>
    <numFmt numFmtId="214" formatCode="&quot;¥&quot;#,##0.00_);[Red]\(&quot;¥&quot;#,##0.00\)"/>
    <numFmt numFmtId="215" formatCode="m/d"/>
    <numFmt numFmtId="216" formatCode="mmm\-yyyy"/>
    <numFmt numFmtId="217" formatCode="&quot;¥&quot;#,##0_);\(&quot;¥&quot;#,##0\)"/>
    <numFmt numFmtId="218" formatCode="&quot;¥&quot;#,##0.00_);\(&quot;¥&quot;#,##0.00\)"/>
    <numFmt numFmtId="219" formatCode="0_);[Red]\(0\)"/>
    <numFmt numFmtId="220" formatCode="#,##0.00_);[Red]\(#,##0.00\)"/>
    <numFmt numFmtId="221" formatCode="[$¥-411]#,##0_);[Red]\([$¥-411]#,##0\)"/>
  </numFmts>
  <fonts count="69"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9"/>
      <name val="ＭＳ Ｐゴシック"/>
      <family val="3"/>
    </font>
    <font>
      <sz val="8"/>
      <name val="Calibri"/>
      <family val="2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24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sz val="12"/>
      <name val="ＭＳ ゴシック"/>
      <family val="3"/>
    </font>
    <font>
      <sz val="18"/>
      <color indexed="8"/>
      <name val="ＭＳ 明朝"/>
      <family val="1"/>
    </font>
    <font>
      <sz val="18"/>
      <name val="ＭＳ 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12"/>
      <name val="ＭＳ Ｐゴシック"/>
      <family val="3"/>
    </font>
    <font>
      <b/>
      <sz val="24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22"/>
      <color indexed="8"/>
      <name val="ＭＳ ゴシック"/>
      <family val="3"/>
    </font>
    <font>
      <sz val="16"/>
      <color indexed="10"/>
      <name val="ＭＳ ゴシック"/>
      <family val="3"/>
    </font>
    <font>
      <sz val="2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thin"/>
      <top style="double"/>
      <bottom style="medium"/>
    </border>
    <border>
      <left style="double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68" fillId="31" borderId="0" applyNumberFormat="0" applyBorder="0" applyAlignment="0" applyProtection="0"/>
  </cellStyleXfs>
  <cellXfs count="305">
    <xf numFmtId="0" fontId="0" fillId="0" borderId="0" xfId="0" applyAlignment="1">
      <alignment/>
    </xf>
    <xf numFmtId="0" fontId="4" fillId="32" borderId="0" xfId="0" applyFont="1" applyFill="1" applyAlignment="1">
      <alignment vertical="center"/>
    </xf>
    <xf numFmtId="0" fontId="4" fillId="32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4" fillId="32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 indent="1" shrinkToFit="1"/>
    </xf>
    <xf numFmtId="0" fontId="20" fillId="0" borderId="11" xfId="0" applyFont="1" applyFill="1" applyBorder="1" applyAlignment="1">
      <alignment horizontal="left" vertical="center" indent="1" shrinkToFit="1"/>
    </xf>
    <xf numFmtId="0" fontId="20" fillId="0" borderId="11" xfId="0" applyFont="1" applyFill="1" applyBorder="1" applyAlignment="1">
      <alignment horizontal="center" vertical="center" shrinkToFit="1"/>
    </xf>
    <xf numFmtId="49" fontId="20" fillId="32" borderId="11" xfId="0" applyNumberFormat="1" applyFont="1" applyFill="1" applyBorder="1" applyAlignment="1">
      <alignment horizontal="center" vertical="center" shrinkToFit="1"/>
    </xf>
    <xf numFmtId="0" fontId="20" fillId="32" borderId="11" xfId="0" applyNumberFormat="1" applyFont="1" applyFill="1" applyBorder="1" applyAlignment="1">
      <alignment horizontal="center" vertical="center" shrinkToFit="1"/>
    </xf>
    <xf numFmtId="190" fontId="20" fillId="32" borderId="11" xfId="0" applyNumberFormat="1" applyFont="1" applyFill="1" applyBorder="1" applyAlignment="1">
      <alignment horizontal="center" vertical="center" shrinkToFit="1"/>
    </xf>
    <xf numFmtId="0" fontId="20" fillId="32" borderId="12" xfId="0" applyNumberFormat="1" applyFont="1" applyFill="1" applyBorder="1" applyAlignment="1">
      <alignment horizontal="center" vertical="center" shrinkToFit="1"/>
    </xf>
    <xf numFmtId="190" fontId="20" fillId="0" borderId="11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left" vertical="center" wrapText="1" indent="1" shrinkToFit="1"/>
    </xf>
    <xf numFmtId="0" fontId="20" fillId="32" borderId="13" xfId="0" applyNumberFormat="1" applyFont="1" applyFill="1" applyBorder="1" applyAlignment="1">
      <alignment horizontal="center" vertical="center" shrinkToFit="1"/>
    </xf>
    <xf numFmtId="190" fontId="20" fillId="32" borderId="13" xfId="0" applyNumberFormat="1" applyFont="1" applyFill="1" applyBorder="1" applyAlignment="1">
      <alignment horizontal="center" vertical="center" shrinkToFit="1"/>
    </xf>
    <xf numFmtId="199" fontId="6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20" fillId="32" borderId="14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0" fillId="32" borderId="15" xfId="0" applyNumberFormat="1" applyFont="1" applyFill="1" applyBorder="1" applyAlignment="1">
      <alignment horizontal="center" vertical="center" shrinkToFit="1"/>
    </xf>
    <xf numFmtId="0" fontId="20" fillId="32" borderId="16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49" fontId="20" fillId="32" borderId="17" xfId="0" applyNumberFormat="1" applyFont="1" applyFill="1" applyBorder="1" applyAlignment="1">
      <alignment horizontal="center" vertical="center" shrinkToFit="1"/>
    </xf>
    <xf numFmtId="0" fontId="20" fillId="32" borderId="17" xfId="0" applyNumberFormat="1" applyFont="1" applyFill="1" applyBorder="1" applyAlignment="1">
      <alignment horizontal="center" vertical="center" shrinkToFit="1"/>
    </xf>
    <xf numFmtId="190" fontId="20" fillId="0" borderId="17" xfId="0" applyNumberFormat="1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left" vertical="center" indent="1" shrinkToFit="1"/>
    </xf>
    <xf numFmtId="0" fontId="20" fillId="0" borderId="13" xfId="0" applyFont="1" applyFill="1" applyBorder="1" applyAlignment="1">
      <alignment horizontal="center" vertical="center" shrinkToFit="1"/>
    </xf>
    <xf numFmtId="49" fontId="20" fillId="32" borderId="13" xfId="0" applyNumberFormat="1" applyFont="1" applyFill="1" applyBorder="1" applyAlignment="1">
      <alignment horizontal="center" vertical="center" shrinkToFit="1"/>
    </xf>
    <xf numFmtId="190" fontId="20" fillId="0" borderId="1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07" fontId="26" fillId="0" borderId="0" xfId="0" applyNumberFormat="1" applyFont="1" applyBorder="1" applyAlignment="1">
      <alignment horizontal="center"/>
    </xf>
    <xf numFmtId="0" fontId="25" fillId="0" borderId="17" xfId="0" applyFont="1" applyFill="1" applyBorder="1" applyAlignment="1">
      <alignment horizontal="left" vertical="center" indent="1"/>
    </xf>
    <xf numFmtId="0" fontId="25" fillId="0" borderId="11" xfId="0" applyFont="1" applyFill="1" applyBorder="1" applyAlignment="1">
      <alignment horizontal="left" vertical="center" indent="1"/>
    </xf>
    <xf numFmtId="0" fontId="25" fillId="0" borderId="13" xfId="0" applyFont="1" applyFill="1" applyBorder="1" applyAlignment="1">
      <alignment horizontal="left" vertical="center" inden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190" fontId="20" fillId="0" borderId="12" xfId="0" applyNumberFormat="1" applyFont="1" applyFill="1" applyBorder="1" applyAlignment="1">
      <alignment horizontal="center" vertical="center" shrinkToFit="1"/>
    </xf>
    <xf numFmtId="49" fontId="20" fillId="32" borderId="12" xfId="0" applyNumberFormat="1" applyFont="1" applyFill="1" applyBorder="1" applyAlignment="1">
      <alignment horizontal="center" vertical="center" shrinkToFit="1"/>
    </xf>
    <xf numFmtId="190" fontId="20" fillId="32" borderId="12" xfId="0" applyNumberFormat="1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14" fontId="25" fillId="0" borderId="12" xfId="0" applyNumberFormat="1" applyFont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13" fontId="6" fillId="33" borderId="19" xfId="0" applyNumberFormat="1" applyFont="1" applyFill="1" applyBorder="1" applyAlignment="1">
      <alignment vertical="center"/>
    </xf>
    <xf numFmtId="5" fontId="20" fillId="34" borderId="11" xfId="0" applyNumberFormat="1" applyFont="1" applyFill="1" applyBorder="1" applyAlignment="1">
      <alignment horizontal="right" vertical="center" shrinkToFit="1"/>
    </xf>
    <xf numFmtId="5" fontId="20" fillId="34" borderId="13" xfId="0" applyNumberFormat="1" applyFont="1" applyFill="1" applyBorder="1" applyAlignment="1">
      <alignment horizontal="right" vertical="center" shrinkToFit="1"/>
    </xf>
    <xf numFmtId="213" fontId="20" fillId="35" borderId="11" xfId="0" applyNumberFormat="1" applyFont="1" applyFill="1" applyBorder="1" applyAlignment="1">
      <alignment horizontal="right" vertical="center" shrinkToFit="1"/>
    </xf>
    <xf numFmtId="213" fontId="20" fillId="35" borderId="13" xfId="0" applyNumberFormat="1" applyFont="1" applyFill="1" applyBorder="1" applyAlignment="1">
      <alignment horizontal="right" vertical="center" shrinkToFit="1"/>
    </xf>
    <xf numFmtId="5" fontId="20" fillId="27" borderId="11" xfId="0" applyNumberFormat="1" applyFont="1" applyFill="1" applyBorder="1" applyAlignment="1">
      <alignment horizontal="right" vertical="center" shrinkToFit="1"/>
    </xf>
    <xf numFmtId="5" fontId="20" fillId="27" borderId="13" xfId="0" applyNumberFormat="1" applyFont="1" applyFill="1" applyBorder="1" applyAlignment="1">
      <alignment horizontal="right" vertical="center" shrinkToFit="1"/>
    </xf>
    <xf numFmtId="213" fontId="20" fillId="30" borderId="11" xfId="0" applyNumberFormat="1" applyFont="1" applyFill="1" applyBorder="1" applyAlignment="1">
      <alignment horizontal="right" vertical="center" shrinkToFit="1"/>
    </xf>
    <xf numFmtId="213" fontId="20" fillId="30" borderId="13" xfId="0" applyNumberFormat="1" applyFont="1" applyFill="1" applyBorder="1" applyAlignment="1">
      <alignment horizontal="right" vertical="center" shrinkToFi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218" fontId="25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18" fontId="2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18" fontId="25" fillId="0" borderId="13" xfId="0" applyNumberFormat="1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4" fontId="25" fillId="0" borderId="17" xfId="0" applyNumberFormat="1" applyFont="1" applyBorder="1" applyAlignment="1">
      <alignment horizontal="center" vertical="center" shrinkToFit="1"/>
    </xf>
    <xf numFmtId="14" fontId="25" fillId="0" borderId="12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5" fontId="20" fillId="27" borderId="17" xfId="0" applyNumberFormat="1" applyFont="1" applyFill="1" applyBorder="1" applyAlignment="1">
      <alignment horizontal="right" vertical="center" shrinkToFit="1"/>
    </xf>
    <xf numFmtId="213" fontId="20" fillId="30" borderId="17" xfId="0" applyNumberFormat="1" applyFont="1" applyFill="1" applyBorder="1" applyAlignment="1">
      <alignment horizontal="right" vertical="center" shrinkToFit="1"/>
    </xf>
    <xf numFmtId="5" fontId="20" fillId="34" borderId="17" xfId="0" applyNumberFormat="1" applyFont="1" applyFill="1" applyBorder="1" applyAlignment="1">
      <alignment horizontal="right" vertical="center" shrinkToFit="1"/>
    </xf>
    <xf numFmtId="213" fontId="20" fillId="35" borderId="17" xfId="0" applyNumberFormat="1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/>
    </xf>
    <xf numFmtId="213" fontId="20" fillId="36" borderId="20" xfId="0" applyNumberFormat="1" applyFont="1" applyFill="1" applyBorder="1" applyAlignment="1">
      <alignment horizontal="right" vertical="center" shrinkToFit="1"/>
    </xf>
    <xf numFmtId="213" fontId="20" fillId="36" borderId="21" xfId="0" applyNumberFormat="1" applyFont="1" applyFill="1" applyBorder="1" applyAlignment="1">
      <alignment horizontal="right" vertical="center" shrinkToFit="1"/>
    </xf>
    <xf numFmtId="213" fontId="20" fillId="36" borderId="22" xfId="0" applyNumberFormat="1" applyFont="1" applyFill="1" applyBorder="1" applyAlignment="1">
      <alignment horizontal="right" vertical="center" shrinkToFit="1"/>
    </xf>
    <xf numFmtId="213" fontId="20" fillId="36" borderId="23" xfId="0" applyNumberFormat="1" applyFont="1" applyFill="1" applyBorder="1" applyAlignment="1">
      <alignment horizontal="right" vertical="center" shrinkToFit="1"/>
    </xf>
    <xf numFmtId="213" fontId="20" fillId="36" borderId="24" xfId="0" applyNumberFormat="1" applyFont="1" applyFill="1" applyBorder="1" applyAlignment="1">
      <alignment horizontal="right" vertical="center" shrinkToFit="1"/>
    </xf>
    <xf numFmtId="213" fontId="20" fillId="36" borderId="25" xfId="0" applyNumberFormat="1" applyFont="1" applyFill="1" applyBorder="1" applyAlignment="1">
      <alignment horizontal="right" vertical="center" shrinkToFit="1"/>
    </xf>
    <xf numFmtId="221" fontId="6" fillId="36" borderId="26" xfId="0" applyNumberFormat="1" applyFont="1" applyFill="1" applyBorder="1" applyAlignment="1">
      <alignment vertical="center"/>
    </xf>
    <xf numFmtId="213" fontId="5" fillId="35" borderId="27" xfId="0" applyNumberFormat="1" applyFont="1" applyFill="1" applyBorder="1" applyAlignment="1">
      <alignment horizontal="right" vertical="center"/>
    </xf>
    <xf numFmtId="213" fontId="5" fillId="36" borderId="27" xfId="0" applyNumberFormat="1" applyFont="1" applyFill="1" applyBorder="1" applyAlignment="1">
      <alignment horizontal="right" vertical="center"/>
    </xf>
    <xf numFmtId="5" fontId="5" fillId="34" borderId="27" xfId="0" applyNumberFormat="1" applyFont="1" applyFill="1" applyBorder="1" applyAlignment="1">
      <alignment horizontal="right" vertical="center"/>
    </xf>
    <xf numFmtId="213" fontId="5" fillId="30" borderId="27" xfId="0" applyNumberFormat="1" applyFont="1" applyFill="1" applyBorder="1" applyAlignment="1">
      <alignment horizontal="right" vertical="center"/>
    </xf>
    <xf numFmtId="190" fontId="20" fillId="33" borderId="17" xfId="0" applyNumberFormat="1" applyFont="1" applyFill="1" applyBorder="1" applyAlignment="1">
      <alignment horizontal="center" vertical="center" shrinkToFit="1"/>
    </xf>
    <xf numFmtId="190" fontId="20" fillId="33" borderId="11" xfId="0" applyNumberFormat="1" applyFont="1" applyFill="1" applyBorder="1" applyAlignment="1">
      <alignment horizontal="center" vertical="center" shrinkToFit="1"/>
    </xf>
    <xf numFmtId="190" fontId="20" fillId="33" borderId="12" xfId="0" applyNumberFormat="1" applyFont="1" applyFill="1" applyBorder="1" applyAlignment="1">
      <alignment horizontal="center" vertical="center" shrinkToFit="1"/>
    </xf>
    <xf numFmtId="190" fontId="20" fillId="33" borderId="13" xfId="0" applyNumberFormat="1" applyFont="1" applyFill="1" applyBorder="1" applyAlignment="1">
      <alignment horizontal="center" vertical="center" shrinkToFit="1"/>
    </xf>
    <xf numFmtId="219" fontId="20" fillId="33" borderId="17" xfId="0" applyNumberFormat="1" applyFont="1" applyFill="1" applyBorder="1" applyAlignment="1">
      <alignment horizontal="center" vertical="center" shrinkToFit="1"/>
    </xf>
    <xf numFmtId="219" fontId="20" fillId="33" borderId="11" xfId="0" applyNumberFormat="1" applyFont="1" applyFill="1" applyBorder="1" applyAlignment="1">
      <alignment horizontal="center" vertical="center" shrinkToFit="1"/>
    </xf>
    <xf numFmtId="219" fontId="20" fillId="33" borderId="13" xfId="0" applyNumberFormat="1" applyFont="1" applyFill="1" applyBorder="1" applyAlignment="1">
      <alignment horizontal="center" vertical="center" shrinkToFit="1"/>
    </xf>
    <xf numFmtId="0" fontId="20" fillId="33" borderId="17" xfId="0" applyNumberFormat="1" applyFont="1" applyFill="1" applyBorder="1" applyAlignment="1">
      <alignment horizontal="center" vertical="center" shrinkToFit="1"/>
    </xf>
    <xf numFmtId="0" fontId="20" fillId="33" borderId="11" xfId="0" applyNumberFormat="1" applyFont="1" applyFill="1" applyBorder="1" applyAlignment="1">
      <alignment horizontal="center" vertical="center" shrinkToFit="1"/>
    </xf>
    <xf numFmtId="0" fontId="20" fillId="33" borderId="13" xfId="0" applyNumberFormat="1" applyFont="1" applyFill="1" applyBorder="1" applyAlignment="1">
      <alignment horizontal="center" vertical="center" shrinkToFit="1"/>
    </xf>
    <xf numFmtId="0" fontId="20" fillId="33" borderId="28" xfId="0" applyNumberFormat="1" applyFont="1" applyFill="1" applyBorder="1" applyAlignment="1">
      <alignment horizontal="center" vertical="center" shrinkToFit="1"/>
    </xf>
    <xf numFmtId="0" fontId="20" fillId="33" borderId="29" xfId="0" applyNumberFormat="1" applyFont="1" applyFill="1" applyBorder="1" applyAlignment="1">
      <alignment horizontal="center" vertical="center" shrinkToFit="1"/>
    </xf>
    <xf numFmtId="0" fontId="20" fillId="33" borderId="30" xfId="0" applyNumberFormat="1" applyFont="1" applyFill="1" applyBorder="1" applyAlignment="1">
      <alignment horizontal="center" vertical="center" shrinkToFit="1"/>
    </xf>
    <xf numFmtId="5" fontId="5" fillId="27" borderId="27" xfId="0" applyNumberFormat="1" applyFont="1" applyFill="1" applyBorder="1" applyAlignment="1">
      <alignment horizontal="right" vertical="center"/>
    </xf>
    <xf numFmtId="213" fontId="25" fillId="30" borderId="27" xfId="0" applyNumberFormat="1" applyFont="1" applyFill="1" applyBorder="1" applyAlignment="1">
      <alignment horizontal="right" vertical="center" shrinkToFit="1"/>
    </xf>
    <xf numFmtId="5" fontId="25" fillId="34" borderId="27" xfId="0" applyNumberFormat="1" applyFont="1" applyFill="1" applyBorder="1" applyAlignment="1">
      <alignment horizontal="right" vertical="center" shrinkToFit="1"/>
    </xf>
    <xf numFmtId="213" fontId="25" fillId="35" borderId="27" xfId="0" applyNumberFormat="1" applyFont="1" applyFill="1" applyBorder="1" applyAlignment="1">
      <alignment horizontal="right" vertical="center" shrinkToFit="1"/>
    </xf>
    <xf numFmtId="5" fontId="25" fillId="27" borderId="27" xfId="0" applyNumberFormat="1" applyFont="1" applyFill="1" applyBorder="1" applyAlignment="1">
      <alignment horizontal="right" vertical="center" shrinkToFit="1"/>
    </xf>
    <xf numFmtId="219" fontId="20" fillId="33" borderId="12" xfId="0" applyNumberFormat="1" applyFont="1" applyFill="1" applyBorder="1" applyAlignment="1">
      <alignment horizontal="center" vertical="center" shrinkToFit="1"/>
    </xf>
    <xf numFmtId="0" fontId="20" fillId="33" borderId="12" xfId="0" applyNumberFormat="1" applyFont="1" applyFill="1" applyBorder="1" applyAlignment="1">
      <alignment horizontal="center" vertical="center" shrinkToFit="1"/>
    </xf>
    <xf numFmtId="0" fontId="20" fillId="33" borderId="13" xfId="0" applyNumberFormat="1" applyFont="1" applyFill="1" applyBorder="1" applyAlignment="1" applyProtection="1">
      <alignment horizontal="center" vertical="center" shrinkToFit="1"/>
      <protection/>
    </xf>
    <xf numFmtId="0" fontId="20" fillId="33" borderId="31" xfId="0" applyNumberFormat="1" applyFont="1" applyFill="1" applyBorder="1" applyAlignment="1">
      <alignment horizontal="center" vertical="center" shrinkToFit="1"/>
    </xf>
    <xf numFmtId="0" fontId="20" fillId="33" borderId="30" xfId="0" applyNumberFormat="1" applyFont="1" applyFill="1" applyBorder="1" applyAlignment="1" applyProtection="1">
      <alignment horizontal="center" vertical="center" shrinkToFit="1"/>
      <protection/>
    </xf>
    <xf numFmtId="213" fontId="25" fillId="36" borderId="26" xfId="0" applyNumberFormat="1" applyFont="1" applyFill="1" applyBorder="1" applyAlignment="1">
      <alignment horizontal="right" vertical="center" shrinkToFit="1"/>
    </xf>
    <xf numFmtId="0" fontId="25" fillId="0" borderId="0" xfId="0" applyFont="1" applyBorder="1" applyAlignment="1">
      <alignment horizontal="center"/>
    </xf>
    <xf numFmtId="213" fontId="20" fillId="36" borderId="17" xfId="0" applyNumberFormat="1" applyFont="1" applyFill="1" applyBorder="1" applyAlignment="1">
      <alignment horizontal="right" vertical="center" shrinkToFit="1"/>
    </xf>
    <xf numFmtId="213" fontId="20" fillId="36" borderId="11" xfId="0" applyNumberFormat="1" applyFont="1" applyFill="1" applyBorder="1" applyAlignment="1">
      <alignment horizontal="right" vertical="center" shrinkToFit="1"/>
    </xf>
    <xf numFmtId="213" fontId="20" fillId="36" borderId="13" xfId="0" applyNumberFormat="1" applyFont="1" applyFill="1" applyBorder="1" applyAlignment="1">
      <alignment horizontal="right" vertical="center" shrinkToFit="1"/>
    </xf>
    <xf numFmtId="190" fontId="20" fillId="0" borderId="28" xfId="0" applyNumberFormat="1" applyFont="1" applyFill="1" applyBorder="1" applyAlignment="1">
      <alignment horizontal="center" vertical="center" shrinkToFit="1"/>
    </xf>
    <xf numFmtId="190" fontId="20" fillId="32" borderId="29" xfId="0" applyNumberFormat="1" applyFont="1" applyFill="1" applyBorder="1" applyAlignment="1">
      <alignment horizontal="center" vertical="center" shrinkToFit="1"/>
    </xf>
    <xf numFmtId="190" fontId="20" fillId="32" borderId="31" xfId="0" applyNumberFormat="1" applyFont="1" applyFill="1" applyBorder="1" applyAlignment="1">
      <alignment horizontal="center" vertical="center" shrinkToFit="1"/>
    </xf>
    <xf numFmtId="190" fontId="20" fillId="32" borderId="3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5" fillId="0" borderId="32" xfId="0" applyFont="1" applyBorder="1" applyAlignment="1">
      <alignment/>
    </xf>
    <xf numFmtId="0" fontId="25" fillId="0" borderId="33" xfId="0" applyFont="1" applyBorder="1" applyAlignment="1">
      <alignment horizontal="center"/>
    </xf>
    <xf numFmtId="213" fontId="32" fillId="0" borderId="19" xfId="0" applyNumberFormat="1" applyFont="1" applyBorder="1" applyAlignment="1">
      <alignment horizontal="right" vertical="center" shrinkToFit="1"/>
    </xf>
    <xf numFmtId="0" fontId="4" fillId="32" borderId="16" xfId="0" applyNumberFormat="1" applyFont="1" applyFill="1" applyBorder="1" applyAlignment="1">
      <alignment horizontal="center" vertical="center" shrinkToFit="1"/>
    </xf>
    <xf numFmtId="213" fontId="20" fillId="36" borderId="34" xfId="0" applyNumberFormat="1" applyFont="1" applyFill="1" applyBorder="1" applyAlignment="1">
      <alignment horizontal="right" vertical="center" shrinkToFit="1"/>
    </xf>
    <xf numFmtId="213" fontId="20" fillId="36" borderId="35" xfId="0" applyNumberFormat="1" applyFont="1" applyFill="1" applyBorder="1" applyAlignment="1">
      <alignment horizontal="right" vertical="center" shrinkToFit="1"/>
    </xf>
    <xf numFmtId="213" fontId="20" fillId="36" borderId="36" xfId="0" applyNumberFormat="1" applyFont="1" applyFill="1" applyBorder="1" applyAlignment="1">
      <alignment horizontal="right" vertical="center" shrinkToFit="1"/>
    </xf>
    <xf numFmtId="213" fontId="20" fillId="36" borderId="37" xfId="0" applyNumberFormat="1" applyFont="1" applyFill="1" applyBorder="1" applyAlignment="1">
      <alignment horizontal="right" vertical="center" shrinkToFit="1"/>
    </xf>
    <xf numFmtId="213" fontId="20" fillId="36" borderId="38" xfId="0" applyNumberFormat="1" applyFont="1" applyFill="1" applyBorder="1" applyAlignment="1">
      <alignment horizontal="right" vertical="center" shrinkToFit="1"/>
    </xf>
    <xf numFmtId="213" fontId="20" fillId="36" borderId="39" xfId="0" applyNumberFormat="1" applyFont="1" applyFill="1" applyBorder="1" applyAlignment="1">
      <alignment horizontal="right" vertical="center" shrinkToFit="1"/>
    </xf>
    <xf numFmtId="213" fontId="25" fillId="36" borderId="40" xfId="0" applyNumberFormat="1" applyFont="1" applyFill="1" applyBorder="1" applyAlignment="1">
      <alignment horizontal="right" vertical="center"/>
    </xf>
    <xf numFmtId="213" fontId="25" fillId="36" borderId="41" xfId="0" applyNumberFormat="1" applyFont="1" applyFill="1" applyBorder="1" applyAlignment="1">
      <alignment horizontal="right" vertical="center"/>
    </xf>
    <xf numFmtId="213" fontId="25" fillId="36" borderId="42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center" vertical="top" wrapText="1"/>
    </xf>
    <xf numFmtId="0" fontId="20" fillId="37" borderId="17" xfId="0" applyNumberFormat="1" applyFont="1" applyFill="1" applyBorder="1" applyAlignment="1">
      <alignment horizontal="center" vertical="center" shrinkToFit="1"/>
    </xf>
    <xf numFmtId="0" fontId="20" fillId="37" borderId="11" xfId="0" applyNumberFormat="1" applyFont="1" applyFill="1" applyBorder="1" applyAlignment="1">
      <alignment horizontal="center" vertical="center" shrinkToFit="1"/>
    </xf>
    <xf numFmtId="0" fontId="25" fillId="37" borderId="12" xfId="0" applyFont="1" applyFill="1" applyBorder="1" applyAlignment="1">
      <alignment horizontal="center" vertical="center"/>
    </xf>
    <xf numFmtId="49" fontId="20" fillId="37" borderId="11" xfId="0" applyNumberFormat="1" applyFont="1" applyFill="1" applyBorder="1" applyAlignment="1">
      <alignment horizontal="center" vertical="center" shrinkToFit="1"/>
    </xf>
    <xf numFmtId="49" fontId="20" fillId="37" borderId="13" xfId="0" applyNumberFormat="1" applyFont="1" applyFill="1" applyBorder="1" applyAlignment="1">
      <alignment horizontal="center" vertical="center" shrinkToFit="1"/>
    </xf>
    <xf numFmtId="0" fontId="20" fillId="37" borderId="13" xfId="0" applyNumberFormat="1" applyFont="1" applyFill="1" applyBorder="1" applyAlignment="1">
      <alignment horizontal="center" vertical="center" shrinkToFit="1"/>
    </xf>
    <xf numFmtId="0" fontId="20" fillId="38" borderId="17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14" fontId="28" fillId="38" borderId="17" xfId="0" applyNumberFormat="1" applyFont="1" applyFill="1" applyBorder="1" applyAlignment="1">
      <alignment horizontal="center" vertical="center" wrapText="1"/>
    </xf>
    <xf numFmtId="14" fontId="28" fillId="38" borderId="13" xfId="0" applyNumberFormat="1" applyFont="1" applyFill="1" applyBorder="1" applyAlignment="1">
      <alignment horizontal="center" vertical="center" wrapText="1"/>
    </xf>
    <xf numFmtId="0" fontId="4" fillId="38" borderId="43" xfId="0" applyNumberFormat="1" applyFont="1" applyFill="1" applyBorder="1" applyAlignment="1">
      <alignment horizontal="center" vertical="top" wrapText="1"/>
    </xf>
    <xf numFmtId="0" fontId="4" fillId="38" borderId="44" xfId="0" applyNumberFormat="1" applyFont="1" applyFill="1" applyBorder="1" applyAlignment="1">
      <alignment horizontal="center" vertical="top" wrapText="1"/>
    </xf>
    <xf numFmtId="14" fontId="20" fillId="35" borderId="45" xfId="0" applyNumberFormat="1" applyFont="1" applyFill="1" applyBorder="1" applyAlignment="1">
      <alignment horizontal="center" vertical="center" wrapText="1"/>
    </xf>
    <xf numFmtId="0" fontId="23" fillId="35" borderId="45" xfId="0" applyFont="1" applyFill="1" applyBorder="1" applyAlignment="1">
      <alignment horizontal="center" vertical="center" wrapText="1"/>
    </xf>
    <xf numFmtId="14" fontId="20" fillId="27" borderId="46" xfId="0" applyNumberFormat="1" applyFont="1" applyFill="1" applyBorder="1" applyAlignment="1">
      <alignment horizontal="center" vertical="center" wrapText="1"/>
    </xf>
    <xf numFmtId="0" fontId="23" fillId="27" borderId="47" xfId="0" applyFont="1" applyFill="1" applyBorder="1" applyAlignment="1">
      <alignment horizontal="center" vertical="center" wrapText="1"/>
    </xf>
    <xf numFmtId="14" fontId="20" fillId="34" borderId="46" xfId="0" applyNumberFormat="1" applyFont="1" applyFill="1" applyBorder="1" applyAlignment="1">
      <alignment horizontal="center" vertical="center" wrapText="1"/>
    </xf>
    <xf numFmtId="0" fontId="23" fillId="34" borderId="47" xfId="0" applyFont="1" applyFill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/>
    </xf>
    <xf numFmtId="0" fontId="29" fillId="37" borderId="17" xfId="0" applyFont="1" applyFill="1" applyBorder="1" applyAlignment="1">
      <alignment horizontal="center" vertical="center" wrapText="1"/>
    </xf>
    <xf numFmtId="0" fontId="29" fillId="37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5" fillId="0" borderId="3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4" fillId="0" borderId="52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/>
    </xf>
    <xf numFmtId="14" fontId="28" fillId="30" borderId="46" xfId="0" applyNumberFormat="1" applyFont="1" applyFill="1" applyBorder="1" applyAlignment="1">
      <alignment horizontal="center" vertical="center" wrapText="1"/>
    </xf>
    <xf numFmtId="0" fontId="30" fillId="30" borderId="47" xfId="0" applyFont="1" applyFill="1" applyBorder="1" applyAlignment="1">
      <alignment horizontal="center" vertical="center" wrapText="1"/>
    </xf>
    <xf numFmtId="6" fontId="20" fillId="38" borderId="53" xfId="0" applyNumberFormat="1" applyFont="1" applyFill="1" applyBorder="1" applyAlignment="1">
      <alignment horizontal="center" vertical="center" wrapText="1"/>
    </xf>
    <xf numFmtId="14" fontId="20" fillId="38" borderId="17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/>
    </xf>
    <xf numFmtId="14" fontId="20" fillId="38" borderId="13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14" fontId="20" fillId="36" borderId="54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4" fontId="20" fillId="36" borderId="16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14" fontId="20" fillId="36" borderId="55" xfId="0" applyNumberFormat="1" applyFont="1" applyFill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14" fontId="20" fillId="30" borderId="46" xfId="0" applyNumberFormat="1" applyFont="1" applyFill="1" applyBorder="1" applyAlignment="1">
      <alignment horizontal="center" vertical="center" wrapText="1"/>
    </xf>
    <xf numFmtId="14" fontId="20" fillId="30" borderId="47" xfId="0" applyNumberFormat="1" applyFont="1" applyFill="1" applyBorder="1" applyAlignment="1">
      <alignment horizontal="center" vertical="center" wrapText="1"/>
    </xf>
    <xf numFmtId="14" fontId="20" fillId="27" borderId="47" xfId="0" applyNumberFormat="1" applyFont="1" applyFill="1" applyBorder="1" applyAlignment="1">
      <alignment horizontal="center" vertical="center" wrapText="1"/>
    </xf>
    <xf numFmtId="14" fontId="20" fillId="35" borderId="56" xfId="0" applyNumberFormat="1" applyFont="1" applyFill="1" applyBorder="1" applyAlignment="1">
      <alignment horizontal="center" vertical="center" wrapText="1"/>
    </xf>
    <xf numFmtId="0" fontId="23" fillId="35" borderId="5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29" fillId="38" borderId="17" xfId="0" applyFont="1" applyFill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58" xfId="0" applyFont="1" applyBorder="1" applyAlignment="1">
      <alignment horizontal="right" vertical="center" wrapText="1"/>
    </xf>
    <xf numFmtId="0" fontId="0" fillId="0" borderId="59" xfId="0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13" fontId="0" fillId="36" borderId="14" xfId="0" applyNumberFormat="1" applyFill="1" applyBorder="1" applyAlignment="1">
      <alignment horizontal="center" vertical="center"/>
    </xf>
    <xf numFmtId="213" fontId="0" fillId="36" borderId="12" xfId="0" applyNumberFormat="1" applyFill="1" applyBorder="1" applyAlignment="1">
      <alignment horizontal="center" vertical="center"/>
    </xf>
    <xf numFmtId="213" fontId="0" fillId="36" borderId="60" xfId="0" applyNumberFormat="1" applyFill="1" applyBorder="1" applyAlignment="1">
      <alignment horizontal="center" vertical="center"/>
    </xf>
    <xf numFmtId="213" fontId="0" fillId="36" borderId="15" xfId="0" applyNumberFormat="1" applyFill="1" applyBorder="1" applyAlignment="1">
      <alignment horizontal="center" vertical="center"/>
    </xf>
    <xf numFmtId="213" fontId="0" fillId="36" borderId="11" xfId="0" applyNumberFormat="1" applyFill="1" applyBorder="1" applyAlignment="1">
      <alignment horizontal="center" vertical="center"/>
    </xf>
    <xf numFmtId="213" fontId="0" fillId="36" borderId="22" xfId="0" applyNumberFormat="1" applyFill="1" applyBorder="1" applyAlignment="1">
      <alignment horizontal="center" vertical="center"/>
    </xf>
    <xf numFmtId="213" fontId="0" fillId="36" borderId="16" xfId="0" applyNumberFormat="1" applyFill="1" applyBorder="1" applyAlignment="1">
      <alignment horizontal="center" vertical="center"/>
    </xf>
    <xf numFmtId="213" fontId="0" fillId="36" borderId="13" xfId="0" applyNumberFormat="1" applyFill="1" applyBorder="1" applyAlignment="1">
      <alignment horizontal="center" vertical="center"/>
    </xf>
    <xf numFmtId="213" fontId="0" fillId="36" borderId="24" xfId="0" applyNumberForma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30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0" fillId="38" borderId="56" xfId="0" applyFont="1" applyFill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0" fillId="38" borderId="57" xfId="0" applyFont="1" applyFill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0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20" fillId="38" borderId="63" xfId="0" applyNumberFormat="1" applyFont="1" applyFill="1" applyBorder="1" applyAlignment="1">
      <alignment horizontal="center" vertical="center" wrapText="1"/>
    </xf>
    <xf numFmtId="14" fontId="20" fillId="38" borderId="39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0" xfId="0" applyAlignment="1">
      <alignment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220" fontId="20" fillId="36" borderId="64" xfId="0" applyNumberFormat="1" applyFont="1" applyFill="1" applyBorder="1" applyAlignment="1">
      <alignment horizontal="center" vertical="center" wrapText="1"/>
    </xf>
    <xf numFmtId="220" fontId="23" fillId="0" borderId="45" xfId="0" applyNumberFormat="1" applyFont="1" applyBorder="1" applyAlignment="1">
      <alignment horizontal="center" vertical="center" wrapText="1"/>
    </xf>
    <xf numFmtId="14" fontId="20" fillId="38" borderId="28" xfId="0" applyNumberFormat="1" applyFont="1" applyFill="1" applyBorder="1" applyAlignment="1">
      <alignment horizontal="center" vertical="center" wrapText="1"/>
    </xf>
    <xf numFmtId="14" fontId="20" fillId="38" borderId="30" xfId="0" applyNumberFormat="1" applyFont="1" applyFill="1" applyBorder="1" applyAlignment="1">
      <alignment horizontal="center" vertical="center" wrapText="1"/>
    </xf>
    <xf numFmtId="14" fontId="20" fillId="38" borderId="65" xfId="0" applyNumberFormat="1" applyFont="1" applyFill="1" applyBorder="1" applyAlignment="1">
      <alignment horizontal="center" vertical="center" wrapText="1"/>
    </xf>
    <xf numFmtId="14" fontId="20" fillId="38" borderId="3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1524000</xdr:colOff>
      <xdr:row>11</xdr:row>
      <xdr:rowOff>28575</xdr:rowOff>
    </xdr:from>
    <xdr:to>
      <xdr:col>13</xdr:col>
      <xdr:colOff>714375</xdr:colOff>
      <xdr:row>13</xdr:row>
      <xdr:rowOff>342900</xdr:rowOff>
    </xdr:to>
    <xdr:sp>
      <xdr:nvSpPr>
        <xdr:cNvPr id="1" name="Rectangle 13"/>
        <xdr:cNvSpPr>
          <a:spLocks/>
        </xdr:cNvSpPr>
      </xdr:nvSpPr>
      <xdr:spPr>
        <a:xfrm>
          <a:off x="11487150" y="4086225"/>
          <a:ext cx="56292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0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xample</a:t>
          </a: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15</xdr:col>
      <xdr:colOff>904875</xdr:colOff>
      <xdr:row>24</xdr:row>
      <xdr:rowOff>28575</xdr:rowOff>
    </xdr:from>
    <xdr:to>
      <xdr:col>25</xdr:col>
      <xdr:colOff>1743075</xdr:colOff>
      <xdr:row>25</xdr:row>
      <xdr:rowOff>123825</xdr:rowOff>
    </xdr:to>
    <xdr:sp>
      <xdr:nvSpPr>
        <xdr:cNvPr id="2" name="Rectangle 6"/>
        <xdr:cNvSpPr>
          <a:spLocks/>
        </xdr:cNvSpPr>
      </xdr:nvSpPr>
      <xdr:spPr>
        <a:xfrm>
          <a:off x="19192875" y="8686800"/>
          <a:ext cx="96583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Automatic calculation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X84"/>
  <sheetViews>
    <sheetView tabSelected="1" view="pageBreakPreview" zoomScale="55" zoomScaleNormal="55" zoomScaleSheetLayoutView="55" workbookViewId="0" topLeftCell="A1">
      <selection activeCell="B6" sqref="B6:B10"/>
    </sheetView>
  </sheetViews>
  <sheetFormatPr defaultColWidth="10.125" defaultRowHeight="13.5"/>
  <cols>
    <col min="1" max="1" width="4.875" style="53" customWidth="1"/>
    <col min="2" max="2" width="15.375" style="53" customWidth="1"/>
    <col min="3" max="3" width="18.00390625" style="52" customWidth="1"/>
    <col min="4" max="9" width="23.125" style="53" customWidth="1"/>
    <col min="10" max="10" width="6.25390625" style="53" customWidth="1"/>
    <col min="11" max="11" width="13.125" style="53" customWidth="1"/>
    <col min="12" max="12" width="7.25390625" style="53" customWidth="1"/>
    <col min="13" max="13" width="11.625" style="53" customWidth="1"/>
    <col min="14" max="14" width="13.25390625" style="54" customWidth="1"/>
    <col min="15" max="15" width="11.50390625" style="53" customWidth="1"/>
    <col min="16" max="16" width="13.75390625" style="54" customWidth="1"/>
    <col min="17" max="20" width="10.25390625" style="54" customWidth="1"/>
    <col min="21" max="21" width="12.50390625" style="54" customWidth="1"/>
    <col min="22" max="22" width="10.25390625" style="54" customWidth="1"/>
    <col min="23" max="23" width="12.625" style="54" customWidth="1"/>
    <col min="24" max="24" width="12.50390625" style="54" customWidth="1"/>
    <col min="25" max="25" width="13.125" style="54" customWidth="1"/>
    <col min="26" max="26" width="23.125" style="53" customWidth="1"/>
    <col min="27" max="27" width="10.125" style="56" customWidth="1"/>
    <col min="28" max="30" width="10.125" style="57" customWidth="1"/>
    <col min="31" max="38" width="10.125" style="56" customWidth="1"/>
    <col min="39" max="50" width="10.125" style="58" customWidth="1"/>
    <col min="51" max="16384" width="10.125" style="53" customWidth="1"/>
  </cols>
  <sheetData>
    <row r="1" spans="1:50" s="3" customFormat="1" ht="38.25" customHeight="1">
      <c r="A1" s="212" t="s">
        <v>38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4"/>
      <c r="AA1" s="30"/>
      <c r="AB1" s="31"/>
      <c r="AC1" s="31"/>
      <c r="AD1" s="31"/>
      <c r="AE1" s="30"/>
      <c r="AF1" s="30"/>
      <c r="AG1" s="30"/>
      <c r="AH1" s="30"/>
      <c r="AI1" s="30"/>
      <c r="AJ1" s="30"/>
      <c r="AK1" s="30"/>
      <c r="AL1" s="30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s="3" customFormat="1" ht="38.25" customHeight="1">
      <c r="A2" s="259" t="s">
        <v>37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30"/>
      <c r="AB2" s="31"/>
      <c r="AC2" s="31"/>
      <c r="AD2" s="31"/>
      <c r="AE2" s="30"/>
      <c r="AF2" s="30"/>
      <c r="AG2" s="30"/>
      <c r="AH2" s="30"/>
      <c r="AI2" s="30"/>
      <c r="AJ2" s="30"/>
      <c r="AK2" s="30"/>
      <c r="AL2" s="30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1:50" s="3" customFormat="1" ht="27" customHeight="1" thickBot="1">
      <c r="A3" s="255" t="s">
        <v>125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30"/>
      <c r="AB3" s="31"/>
      <c r="AC3" s="31"/>
      <c r="AD3" s="31"/>
      <c r="AE3" s="30"/>
      <c r="AF3" s="30"/>
      <c r="AG3" s="30"/>
      <c r="AH3" s="30"/>
      <c r="AI3" s="30"/>
      <c r="AJ3" s="30"/>
      <c r="AK3" s="30"/>
      <c r="AL3" s="30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1:50" s="3" customFormat="1" ht="27" customHeight="1">
      <c r="A4" s="200"/>
      <c r="B4" s="196" t="s">
        <v>62</v>
      </c>
      <c r="C4" s="196" t="s">
        <v>59</v>
      </c>
      <c r="D4" s="196" t="s">
        <v>17</v>
      </c>
      <c r="E4" s="196" t="s">
        <v>18</v>
      </c>
      <c r="F4" s="196" t="s">
        <v>113</v>
      </c>
      <c r="G4" s="196" t="s">
        <v>114</v>
      </c>
      <c r="H4" s="196" t="s">
        <v>115</v>
      </c>
      <c r="I4" s="196" t="s">
        <v>116</v>
      </c>
      <c r="J4" s="280" t="s">
        <v>0</v>
      </c>
      <c r="K4" s="281"/>
      <c r="L4" s="196" t="s">
        <v>98</v>
      </c>
      <c r="M4" s="253" t="s">
        <v>12</v>
      </c>
      <c r="N4" s="210" t="s">
        <v>127</v>
      </c>
      <c r="O4" s="196" t="s">
        <v>7</v>
      </c>
      <c r="P4" s="198" t="s">
        <v>13</v>
      </c>
      <c r="Q4" s="196" t="s">
        <v>8</v>
      </c>
      <c r="R4" s="234" t="s">
        <v>14</v>
      </c>
      <c r="S4" s="235"/>
      <c r="T4" s="234" t="s">
        <v>110</v>
      </c>
      <c r="U4" s="272"/>
      <c r="V4" s="238" t="s">
        <v>99</v>
      </c>
      <c r="W4" s="239"/>
      <c r="X4" s="240"/>
      <c r="Y4" s="82"/>
      <c r="Z4" s="82"/>
      <c r="AA4" s="30"/>
      <c r="AB4" s="31"/>
      <c r="AC4" s="31"/>
      <c r="AD4" s="31"/>
      <c r="AE4" s="30"/>
      <c r="AF4" s="30"/>
      <c r="AG4" s="30"/>
      <c r="AH4" s="30"/>
      <c r="AI4" s="30"/>
      <c r="AJ4" s="30"/>
      <c r="AK4" s="30"/>
      <c r="AL4" s="30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1:50" s="3" customFormat="1" ht="27" customHeight="1" thickBot="1">
      <c r="A5" s="201"/>
      <c r="B5" s="197"/>
      <c r="C5" s="197"/>
      <c r="D5" s="197"/>
      <c r="E5" s="197"/>
      <c r="F5" s="197"/>
      <c r="G5" s="197"/>
      <c r="H5" s="197"/>
      <c r="I5" s="197"/>
      <c r="J5" s="282"/>
      <c r="K5" s="283"/>
      <c r="L5" s="252"/>
      <c r="M5" s="254"/>
      <c r="N5" s="211"/>
      <c r="O5" s="197"/>
      <c r="P5" s="199"/>
      <c r="Q5" s="197"/>
      <c r="R5" s="236"/>
      <c r="S5" s="237"/>
      <c r="T5" s="237"/>
      <c r="U5" s="273"/>
      <c r="V5" s="241"/>
      <c r="W5" s="242"/>
      <c r="X5" s="243"/>
      <c r="Y5" s="82"/>
      <c r="Z5" s="82"/>
      <c r="AA5" s="30"/>
      <c r="AB5" s="31"/>
      <c r="AC5" s="31"/>
      <c r="AD5" s="31"/>
      <c r="AE5" s="30"/>
      <c r="AF5" s="30"/>
      <c r="AG5" s="30"/>
      <c r="AH5" s="30"/>
      <c r="AI5" s="30"/>
      <c r="AJ5" s="30"/>
      <c r="AK5" s="30"/>
      <c r="AL5" s="30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1:50" s="3" customFormat="1" ht="27" customHeight="1">
      <c r="A6" s="67">
        <v>1</v>
      </c>
      <c r="B6" s="221" t="s">
        <v>55</v>
      </c>
      <c r="C6" s="120" t="s">
        <v>60</v>
      </c>
      <c r="D6" s="90" t="s">
        <v>93</v>
      </c>
      <c r="E6" s="90" t="s">
        <v>94</v>
      </c>
      <c r="F6" s="90" t="s">
        <v>81</v>
      </c>
      <c r="G6" s="90" t="s">
        <v>84</v>
      </c>
      <c r="H6" s="86" t="s">
        <v>30</v>
      </c>
      <c r="I6" s="86" t="s">
        <v>31</v>
      </c>
      <c r="J6" s="224">
        <v>1234567</v>
      </c>
      <c r="K6" s="225"/>
      <c r="L6" s="89" t="s">
        <v>101</v>
      </c>
      <c r="M6" s="123">
        <v>31130</v>
      </c>
      <c r="N6" s="190">
        <f>IF(M6="","",DATEDIF(M6,$AB$18,"Y"))</f>
        <v>33</v>
      </c>
      <c r="O6" s="101">
        <v>4</v>
      </c>
      <c r="P6" s="74">
        <v>42939</v>
      </c>
      <c r="Q6" s="115"/>
      <c r="R6" s="208"/>
      <c r="S6" s="209"/>
      <c r="T6" s="274" t="s">
        <v>25</v>
      </c>
      <c r="U6" s="275"/>
      <c r="V6" s="261">
        <f>IF(ISBLANK(T6)," ",IF(T6="Yes",30000,0))</f>
        <v>30000</v>
      </c>
      <c r="W6" s="262"/>
      <c r="X6" s="263"/>
      <c r="Y6" s="83"/>
      <c r="Z6" s="83"/>
      <c r="AA6" s="30"/>
      <c r="AB6" s="31"/>
      <c r="AC6" s="31"/>
      <c r="AD6" s="31"/>
      <c r="AE6" s="30"/>
      <c r="AF6" s="30"/>
      <c r="AG6" s="30"/>
      <c r="AH6" s="30"/>
      <c r="AI6" s="30"/>
      <c r="AJ6" s="30"/>
      <c r="AK6" s="30"/>
      <c r="AL6" s="30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1:50" s="3" customFormat="1" ht="27" customHeight="1">
      <c r="A7" s="68">
        <v>2</v>
      </c>
      <c r="B7" s="222"/>
      <c r="C7" s="121" t="s">
        <v>56</v>
      </c>
      <c r="D7" s="98" t="s">
        <v>26</v>
      </c>
      <c r="E7" s="98" t="s">
        <v>29</v>
      </c>
      <c r="F7" s="98" t="s">
        <v>81</v>
      </c>
      <c r="G7" s="98" t="s">
        <v>85</v>
      </c>
      <c r="H7" s="87" t="s">
        <v>32</v>
      </c>
      <c r="I7" s="87" t="s">
        <v>33</v>
      </c>
      <c r="J7" s="219">
        <v>2345678</v>
      </c>
      <c r="K7" s="220"/>
      <c r="L7" s="99" t="s">
        <v>102</v>
      </c>
      <c r="M7" s="44" t="s">
        <v>54</v>
      </c>
      <c r="N7" s="191">
        <f>IF(M7="","",DATEDIF(M7,$AB$18,"Y"))</f>
        <v>24</v>
      </c>
      <c r="O7" s="116">
        <v>3</v>
      </c>
      <c r="P7" s="48">
        <v>42834</v>
      </c>
      <c r="Q7" s="117"/>
      <c r="R7" s="229"/>
      <c r="S7" s="230"/>
      <c r="T7" s="276"/>
      <c r="U7" s="277"/>
      <c r="V7" s="264"/>
      <c r="W7" s="265"/>
      <c r="X7" s="266"/>
      <c r="Y7" s="83"/>
      <c r="Z7" s="83"/>
      <c r="AA7" s="30"/>
      <c r="AB7" s="31"/>
      <c r="AC7" s="31"/>
      <c r="AD7" s="31"/>
      <c r="AE7" s="30"/>
      <c r="AF7" s="30"/>
      <c r="AG7" s="30"/>
      <c r="AH7" s="30"/>
      <c r="AI7" s="30"/>
      <c r="AJ7" s="30"/>
      <c r="AK7" s="30"/>
      <c r="AL7" s="30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</row>
    <row r="8" spans="1:50" s="3" customFormat="1" ht="27" customHeight="1">
      <c r="A8" s="68">
        <v>3</v>
      </c>
      <c r="B8" s="222"/>
      <c r="C8" s="121" t="s">
        <v>57</v>
      </c>
      <c r="D8" s="87" t="s">
        <v>26</v>
      </c>
      <c r="E8" s="87" t="s">
        <v>95</v>
      </c>
      <c r="F8" s="87" t="s">
        <v>81</v>
      </c>
      <c r="G8" s="87" t="s">
        <v>82</v>
      </c>
      <c r="H8" s="87" t="s">
        <v>32</v>
      </c>
      <c r="I8" s="87" t="s">
        <v>34</v>
      </c>
      <c r="J8" s="219">
        <v>7654321</v>
      </c>
      <c r="K8" s="220"/>
      <c r="L8" s="99" t="s">
        <v>103</v>
      </c>
      <c r="M8" s="44" t="s">
        <v>51</v>
      </c>
      <c r="N8" s="191">
        <f>IF(M8="","",DATEDIF(M8,$AB$18,"Y"))</f>
        <v>57</v>
      </c>
      <c r="O8" s="116">
        <v>5</v>
      </c>
      <c r="P8" s="48">
        <v>38546</v>
      </c>
      <c r="Q8" s="117" t="s">
        <v>100</v>
      </c>
      <c r="R8" s="229">
        <v>42931</v>
      </c>
      <c r="S8" s="230"/>
      <c r="T8" s="276"/>
      <c r="U8" s="277"/>
      <c r="V8" s="264"/>
      <c r="W8" s="265"/>
      <c r="X8" s="266"/>
      <c r="Y8" s="83"/>
      <c r="Z8" s="83"/>
      <c r="AA8" s="30"/>
      <c r="AB8" s="31"/>
      <c r="AC8" s="31"/>
      <c r="AD8" s="31"/>
      <c r="AE8" s="30"/>
      <c r="AF8" s="30"/>
      <c r="AG8" s="30"/>
      <c r="AH8" s="30"/>
      <c r="AI8" s="30"/>
      <c r="AJ8" s="30"/>
      <c r="AK8" s="30"/>
      <c r="AL8" s="30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1:50" s="3" customFormat="1" ht="27" customHeight="1">
      <c r="A9" s="69">
        <v>4</v>
      </c>
      <c r="B9" s="222"/>
      <c r="C9" s="121" t="s">
        <v>61</v>
      </c>
      <c r="D9" s="87" t="s">
        <v>26</v>
      </c>
      <c r="E9" s="87" t="s">
        <v>96</v>
      </c>
      <c r="F9" s="87" t="s">
        <v>81</v>
      </c>
      <c r="G9" s="87" t="s">
        <v>83</v>
      </c>
      <c r="H9" s="87" t="s">
        <v>32</v>
      </c>
      <c r="I9" s="87" t="s">
        <v>47</v>
      </c>
      <c r="J9" s="219">
        <v>8765432</v>
      </c>
      <c r="K9" s="220"/>
      <c r="L9" s="99" t="s">
        <v>104</v>
      </c>
      <c r="M9" s="44" t="s">
        <v>52</v>
      </c>
      <c r="N9" s="191">
        <f>IF(M9="","",DATEDIF(M9,$AB$18,"Y"))</f>
        <v>39</v>
      </c>
      <c r="O9" s="116">
        <v>5</v>
      </c>
      <c r="P9" s="48">
        <v>42931</v>
      </c>
      <c r="Q9" s="117"/>
      <c r="R9" s="229"/>
      <c r="S9" s="230"/>
      <c r="T9" s="276"/>
      <c r="U9" s="277"/>
      <c r="V9" s="264"/>
      <c r="W9" s="265"/>
      <c r="X9" s="266"/>
      <c r="Y9" s="83"/>
      <c r="Z9" s="83"/>
      <c r="AA9" s="30"/>
      <c r="AB9" s="31"/>
      <c r="AC9" s="31"/>
      <c r="AD9" s="31"/>
      <c r="AE9" s="30"/>
      <c r="AF9" s="30"/>
      <c r="AG9" s="30"/>
      <c r="AH9" s="30"/>
      <c r="AI9" s="30"/>
      <c r="AJ9" s="30"/>
      <c r="AK9" s="30"/>
      <c r="AL9" s="30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" customFormat="1" ht="27" customHeight="1" thickBot="1">
      <c r="A10" s="70">
        <v>5</v>
      </c>
      <c r="B10" s="223"/>
      <c r="C10" s="122" t="s">
        <v>58</v>
      </c>
      <c r="D10" s="88" t="s">
        <v>26</v>
      </c>
      <c r="E10" s="88" t="s">
        <v>97</v>
      </c>
      <c r="F10" s="88" t="s">
        <v>81</v>
      </c>
      <c r="G10" s="88" t="s">
        <v>82</v>
      </c>
      <c r="H10" s="88" t="s">
        <v>32</v>
      </c>
      <c r="I10" s="88" t="s">
        <v>34</v>
      </c>
      <c r="J10" s="217">
        <v>7654321</v>
      </c>
      <c r="K10" s="218"/>
      <c r="L10" s="100" t="s">
        <v>105</v>
      </c>
      <c r="M10" s="77" t="s">
        <v>51</v>
      </c>
      <c r="N10" s="195">
        <f>IF(M10="","",DATEDIF(M10,$AB$18,"Y"))</f>
        <v>57</v>
      </c>
      <c r="O10" s="118">
        <v>5</v>
      </c>
      <c r="P10" s="78">
        <v>38546</v>
      </c>
      <c r="Q10" s="119" t="s">
        <v>100</v>
      </c>
      <c r="R10" s="270">
        <v>42931</v>
      </c>
      <c r="S10" s="271"/>
      <c r="T10" s="278"/>
      <c r="U10" s="279"/>
      <c r="V10" s="267"/>
      <c r="W10" s="268"/>
      <c r="X10" s="269"/>
      <c r="Y10" s="83"/>
      <c r="Z10" s="83"/>
      <c r="AA10" s="30"/>
      <c r="AB10" s="31"/>
      <c r="AC10" s="31"/>
      <c r="AD10" s="31"/>
      <c r="AE10" s="30"/>
      <c r="AF10" s="30"/>
      <c r="AG10" s="30"/>
      <c r="AH10" s="30"/>
      <c r="AI10" s="30"/>
      <c r="AJ10" s="30"/>
      <c r="AK10" s="30"/>
      <c r="AL10" s="30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" customFormat="1" ht="27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30"/>
      <c r="AB11" s="31"/>
      <c r="AC11" s="31"/>
      <c r="AD11" s="31"/>
      <c r="AE11" s="30"/>
      <c r="AF11" s="30"/>
      <c r="AG11" s="30"/>
      <c r="AH11" s="30"/>
      <c r="AI11" s="30"/>
      <c r="AJ11" s="30"/>
      <c r="AK11" s="30"/>
      <c r="AL11" s="30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" customFormat="1" ht="37.5" customHeight="1">
      <c r="A12" s="212" t="s">
        <v>39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4"/>
      <c r="AA12" s="30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" customFormat="1" ht="27.75" customHeight="1">
      <c r="A13" s="215" t="s">
        <v>41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30"/>
      <c r="AB13" s="31"/>
      <c r="AC13" s="31"/>
      <c r="AD13" s="31"/>
      <c r="AE13" s="30"/>
      <c r="AF13" s="30"/>
      <c r="AG13" s="30"/>
      <c r="AH13" s="30"/>
      <c r="AI13" s="30"/>
      <c r="AJ13" s="30"/>
      <c r="AK13" s="30"/>
      <c r="AL13" s="30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" customFormat="1" ht="27.75" customHeight="1">
      <c r="A14" s="215" t="s">
        <v>40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30"/>
      <c r="AB14" s="31"/>
      <c r="AC14" s="31"/>
      <c r="AD14" s="31"/>
      <c r="AE14" s="30"/>
      <c r="AF14" s="30"/>
      <c r="AG14" s="30"/>
      <c r="AH14" s="30"/>
      <c r="AI14" s="30"/>
      <c r="AJ14" s="30"/>
      <c r="AK14" s="30"/>
      <c r="AL14" s="30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" customFormat="1" ht="27.75" customHeight="1">
      <c r="A15" s="255" t="s">
        <v>73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30"/>
      <c r="AB15" s="31"/>
      <c r="AC15" s="31"/>
      <c r="AD15" s="31"/>
      <c r="AE15" s="30"/>
      <c r="AF15" s="30"/>
      <c r="AG15" s="30"/>
      <c r="AH15" s="30"/>
      <c r="AI15" s="30"/>
      <c r="AJ15" s="30"/>
      <c r="AK15" s="30"/>
      <c r="AL15" s="30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" customFormat="1" ht="27.75" customHeight="1" thickBot="1">
      <c r="A16" s="227" t="s">
        <v>125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30"/>
      <c r="AB16" s="31"/>
      <c r="AC16" s="31"/>
      <c r="AD16" s="31"/>
      <c r="AE16" s="30"/>
      <c r="AF16" s="30"/>
      <c r="AG16" s="30"/>
      <c r="AH16" s="30"/>
      <c r="AI16" s="30"/>
      <c r="AJ16" s="30"/>
      <c r="AK16" s="30"/>
      <c r="AL16" s="30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5" customFormat="1" ht="27.75" customHeight="1" thickBot="1">
      <c r="A17" s="200"/>
      <c r="B17" s="196" t="s">
        <v>0</v>
      </c>
      <c r="C17" s="196" t="s">
        <v>63</v>
      </c>
      <c r="D17" s="196" t="s">
        <v>88</v>
      </c>
      <c r="E17" s="196" t="s">
        <v>89</v>
      </c>
      <c r="F17" s="196" t="s">
        <v>90</v>
      </c>
      <c r="G17" s="196" t="s">
        <v>91</v>
      </c>
      <c r="H17" s="196" t="s">
        <v>117</v>
      </c>
      <c r="I17" s="196" t="s">
        <v>92</v>
      </c>
      <c r="J17" s="196" t="s">
        <v>11</v>
      </c>
      <c r="K17" s="196" t="s">
        <v>12</v>
      </c>
      <c r="L17" s="210" t="s">
        <v>127</v>
      </c>
      <c r="M17" s="196" t="s">
        <v>7</v>
      </c>
      <c r="N17" s="198" t="s">
        <v>13</v>
      </c>
      <c r="O17" s="196" t="s">
        <v>8</v>
      </c>
      <c r="P17" s="198" t="s">
        <v>14</v>
      </c>
      <c r="Q17" s="204" t="s">
        <v>22</v>
      </c>
      <c r="R17" s="204" t="s">
        <v>111</v>
      </c>
      <c r="S17" s="231" t="s">
        <v>109</v>
      </c>
      <c r="T17" s="246" t="s">
        <v>107</v>
      </c>
      <c r="U17" s="206" t="s">
        <v>16</v>
      </c>
      <c r="V17" s="206" t="s">
        <v>87</v>
      </c>
      <c r="W17" s="249" t="s">
        <v>64</v>
      </c>
      <c r="X17" s="202" t="s">
        <v>65</v>
      </c>
      <c r="Y17" s="244" t="s">
        <v>120</v>
      </c>
      <c r="Z17" s="233" t="s">
        <v>1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s="5" customFormat="1" ht="28.5" customHeight="1" thickBot="1">
      <c r="A18" s="201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211"/>
      <c r="M18" s="197"/>
      <c r="N18" s="199"/>
      <c r="O18" s="197"/>
      <c r="P18" s="199"/>
      <c r="Q18" s="205"/>
      <c r="R18" s="248"/>
      <c r="S18" s="232"/>
      <c r="T18" s="247"/>
      <c r="U18" s="207"/>
      <c r="V18" s="207"/>
      <c r="W18" s="250"/>
      <c r="X18" s="203"/>
      <c r="Y18" s="245"/>
      <c r="Z18" s="233"/>
      <c r="AA18" s="33"/>
      <c r="AB18" s="189">
        <v>43191</v>
      </c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s="5" customFormat="1" ht="26.25" customHeight="1">
      <c r="A19" s="67">
        <v>1</v>
      </c>
      <c r="B19" s="73">
        <v>7654321</v>
      </c>
      <c r="C19" s="80" t="s">
        <v>35</v>
      </c>
      <c r="D19" s="86" t="s">
        <v>26</v>
      </c>
      <c r="E19" s="86" t="s">
        <v>28</v>
      </c>
      <c r="F19" s="86" t="s">
        <v>81</v>
      </c>
      <c r="G19" s="86" t="s">
        <v>82</v>
      </c>
      <c r="H19" s="86" t="s">
        <v>30</v>
      </c>
      <c r="I19" s="86" t="s">
        <v>34</v>
      </c>
      <c r="J19" s="95" t="s">
        <v>42</v>
      </c>
      <c r="K19" s="72" t="s">
        <v>51</v>
      </c>
      <c r="L19" s="190">
        <f>IF(K19="","",DATEDIF(K19,$AB$18,"Y"))</f>
        <v>57</v>
      </c>
      <c r="M19" s="73">
        <v>5</v>
      </c>
      <c r="N19" s="74">
        <v>38546</v>
      </c>
      <c r="O19" s="72" t="s">
        <v>36</v>
      </c>
      <c r="P19" s="74">
        <v>42931</v>
      </c>
      <c r="Q19" s="143" t="s">
        <v>23</v>
      </c>
      <c r="R19" s="107">
        <f>IF(ISBLANK(C19)," ",IF(OR(Q19="a",Q19="b"),30000,0))</f>
        <v>30000</v>
      </c>
      <c r="S19" s="147">
        <v>6</v>
      </c>
      <c r="T19" s="109">
        <f>IF(ISBLANK(C19)," ",IF(OR(ISBLANK(S19),S19="No",S19="-"),0,VLOOKUP(S19,$AC$19:$AD$37,2,FALSE)))</f>
        <v>7200</v>
      </c>
      <c r="U19" s="150" t="s">
        <v>15</v>
      </c>
      <c r="V19" s="103">
        <f>IF(ISBLANK(C19)," ",IF(U19="Yes",10000,0))</f>
        <v>0</v>
      </c>
      <c r="W19" s="153" t="s">
        <v>25</v>
      </c>
      <c r="X19" s="105">
        <f>IF(ISBLANK(C19)," ",IF(W19="Yes",5000,0))</f>
        <v>5000</v>
      </c>
      <c r="Y19" s="134">
        <f>IF(ISBLANK(C19)," ",1000)</f>
        <v>1000</v>
      </c>
      <c r="Z19" s="135">
        <f>IF(ISBLANK(C19)," ",R19+T19+V19+X19+Y19)</f>
        <v>43200</v>
      </c>
      <c r="AA19" s="33"/>
      <c r="AB19" s="96" t="s">
        <v>74</v>
      </c>
      <c r="AC19" s="84">
        <v>1</v>
      </c>
      <c r="AD19" s="85">
        <v>2050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s="5" customFormat="1" ht="26.25" customHeight="1">
      <c r="A20" s="68">
        <v>2</v>
      </c>
      <c r="B20" s="45">
        <v>8765432</v>
      </c>
      <c r="C20" s="81" t="s">
        <v>35</v>
      </c>
      <c r="D20" s="87" t="s">
        <v>26</v>
      </c>
      <c r="E20" s="87" t="s">
        <v>48</v>
      </c>
      <c r="F20" s="87" t="s">
        <v>81</v>
      </c>
      <c r="G20" s="87" t="s">
        <v>83</v>
      </c>
      <c r="H20" s="87" t="s">
        <v>30</v>
      </c>
      <c r="I20" s="87" t="s">
        <v>47</v>
      </c>
      <c r="J20" s="43" t="s">
        <v>43</v>
      </c>
      <c r="K20" s="44" t="s">
        <v>52</v>
      </c>
      <c r="L20" s="191">
        <f aca="true" t="shared" si="0" ref="L20:L53">IF(K20="","",DATEDIF(K20,$AB$18,"Y"))</f>
        <v>39</v>
      </c>
      <c r="M20" s="45">
        <v>5</v>
      </c>
      <c r="N20" s="48">
        <v>42931</v>
      </c>
      <c r="O20" s="44"/>
      <c r="P20" s="46"/>
      <c r="Q20" s="144" t="s">
        <v>23</v>
      </c>
      <c r="R20" s="107">
        <f aca="true" t="shared" si="1" ref="R20:R53">IF(ISBLANK(C20)," ",IF(OR(Q20="a",Q20="b"),30000,0))</f>
        <v>30000</v>
      </c>
      <c r="S20" s="148"/>
      <c r="T20" s="109">
        <f aca="true" t="shared" si="2" ref="T20:T53">IF(ISBLANK(C20)," ",IF(OR(ISBLANK(S20),S20="No",S20="-"),0,VLOOKUP(S20,$AC$19:$AD$37,2,FALSE)))</f>
        <v>0</v>
      </c>
      <c r="U20" s="151" t="s">
        <v>9</v>
      </c>
      <c r="V20" s="103">
        <f aca="true" t="shared" si="3" ref="V20:V53">IF(ISBLANK(C20)," ",IF(U20="Yes",10000,0))</f>
        <v>10000</v>
      </c>
      <c r="W20" s="164" t="s">
        <v>25</v>
      </c>
      <c r="X20" s="105">
        <f aca="true" t="shared" si="4" ref="X20:X53">IF(ISBLANK(C20)," ",IF(W20="Yes",5000,0))</f>
        <v>5000</v>
      </c>
      <c r="Y20" s="134">
        <f aca="true" t="shared" si="5" ref="Y20:Y53">IF(ISBLANK(C20)," ",1000)</f>
        <v>1000</v>
      </c>
      <c r="Z20" s="135">
        <f aca="true" t="shared" si="6" ref="Z20:Z53">IF(ISBLANK(C20)," ",R20+T20+V20+X20+Y20)</f>
        <v>46000</v>
      </c>
      <c r="AA20" s="33"/>
      <c r="AB20" s="96" t="s">
        <v>75</v>
      </c>
      <c r="AC20" s="84">
        <v>2</v>
      </c>
      <c r="AD20" s="85">
        <v>3100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s="5" customFormat="1" ht="26.25" customHeight="1">
      <c r="A21" s="68">
        <v>3</v>
      </c>
      <c r="B21" s="47">
        <v>1234567</v>
      </c>
      <c r="C21" s="89" t="s">
        <v>35</v>
      </c>
      <c r="D21" s="90" t="s">
        <v>26</v>
      </c>
      <c r="E21" s="90" t="s">
        <v>27</v>
      </c>
      <c r="F21" s="90" t="s">
        <v>81</v>
      </c>
      <c r="G21" s="90" t="s">
        <v>84</v>
      </c>
      <c r="H21" s="90" t="s">
        <v>30</v>
      </c>
      <c r="I21" s="90" t="s">
        <v>31</v>
      </c>
      <c r="J21" s="89" t="s">
        <v>42</v>
      </c>
      <c r="K21" s="124">
        <v>31130</v>
      </c>
      <c r="L21" s="191">
        <f t="shared" si="0"/>
        <v>33</v>
      </c>
      <c r="M21" s="91">
        <v>4</v>
      </c>
      <c r="N21" s="92">
        <v>42939</v>
      </c>
      <c r="O21" s="93"/>
      <c r="P21" s="94"/>
      <c r="Q21" s="145" t="s">
        <v>23</v>
      </c>
      <c r="R21" s="107">
        <f t="shared" si="1"/>
        <v>30000</v>
      </c>
      <c r="S21" s="161">
        <v>5</v>
      </c>
      <c r="T21" s="109">
        <f t="shared" si="2"/>
        <v>6200</v>
      </c>
      <c r="U21" s="162" t="s">
        <v>9</v>
      </c>
      <c r="V21" s="103">
        <f t="shared" si="3"/>
        <v>10000</v>
      </c>
      <c r="W21" s="164" t="s">
        <v>25</v>
      </c>
      <c r="X21" s="105">
        <f t="shared" si="4"/>
        <v>5000</v>
      </c>
      <c r="Y21" s="134">
        <f t="shared" si="5"/>
        <v>1000</v>
      </c>
      <c r="Z21" s="135">
        <f t="shared" si="6"/>
        <v>52200</v>
      </c>
      <c r="AA21" s="33"/>
      <c r="AB21" s="96" t="s">
        <v>76</v>
      </c>
      <c r="AC21" s="84">
        <v>3</v>
      </c>
      <c r="AD21" s="85">
        <v>4100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s="1" customFormat="1" ht="26.25" customHeight="1">
      <c r="A22" s="69">
        <v>4</v>
      </c>
      <c r="B22" s="45">
        <v>2345678</v>
      </c>
      <c r="C22" s="81" t="s">
        <v>35</v>
      </c>
      <c r="D22" s="87" t="s">
        <v>26</v>
      </c>
      <c r="E22" s="87" t="s">
        <v>29</v>
      </c>
      <c r="F22" s="87" t="s">
        <v>81</v>
      </c>
      <c r="G22" s="87" t="s">
        <v>85</v>
      </c>
      <c r="H22" s="87" t="s">
        <v>30</v>
      </c>
      <c r="I22" s="87" t="s">
        <v>33</v>
      </c>
      <c r="J22" s="43" t="s">
        <v>43</v>
      </c>
      <c r="K22" s="44" t="s">
        <v>54</v>
      </c>
      <c r="L22" s="191">
        <f t="shared" si="0"/>
        <v>24</v>
      </c>
      <c r="M22" s="45">
        <v>3</v>
      </c>
      <c r="N22" s="48">
        <v>42834</v>
      </c>
      <c r="O22" s="44"/>
      <c r="P22" s="46"/>
      <c r="Q22" s="144"/>
      <c r="R22" s="107">
        <f t="shared" si="1"/>
        <v>0</v>
      </c>
      <c r="S22" s="148"/>
      <c r="T22" s="109">
        <f t="shared" si="2"/>
        <v>0</v>
      </c>
      <c r="U22" s="151" t="s">
        <v>25</v>
      </c>
      <c r="V22" s="103">
        <f t="shared" si="3"/>
        <v>10000</v>
      </c>
      <c r="W22" s="164" t="s">
        <v>44</v>
      </c>
      <c r="X22" s="105">
        <f t="shared" si="4"/>
        <v>0</v>
      </c>
      <c r="Y22" s="134">
        <f t="shared" si="5"/>
        <v>1000</v>
      </c>
      <c r="Z22" s="135">
        <f t="shared" si="6"/>
        <v>11000</v>
      </c>
      <c r="AA22" s="34"/>
      <c r="AB22" s="96" t="s">
        <v>77</v>
      </c>
      <c r="AC22" s="84">
        <v>4</v>
      </c>
      <c r="AD22" s="85">
        <v>5100</v>
      </c>
      <c r="AE22" s="34"/>
      <c r="AF22" s="34"/>
      <c r="AG22" s="34"/>
      <c r="AH22" s="34"/>
      <c r="AI22" s="34"/>
      <c r="AJ22" s="34"/>
      <c r="AK22" s="34"/>
      <c r="AL22" s="3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s="1" customFormat="1" ht="26.25" customHeight="1">
      <c r="A23" s="69">
        <v>5</v>
      </c>
      <c r="B23" s="45">
        <v>3456789</v>
      </c>
      <c r="C23" s="81" t="s">
        <v>35</v>
      </c>
      <c r="D23" s="87" t="s">
        <v>26</v>
      </c>
      <c r="E23" s="87" t="s">
        <v>45</v>
      </c>
      <c r="F23" s="87" t="s">
        <v>81</v>
      </c>
      <c r="G23" s="87" t="s">
        <v>86</v>
      </c>
      <c r="H23" s="87" t="s">
        <v>30</v>
      </c>
      <c r="I23" s="87" t="s">
        <v>46</v>
      </c>
      <c r="J23" s="43" t="s">
        <v>42</v>
      </c>
      <c r="K23" s="44" t="s">
        <v>53</v>
      </c>
      <c r="L23" s="191">
        <f t="shared" si="0"/>
        <v>20</v>
      </c>
      <c r="M23" s="45">
        <v>1</v>
      </c>
      <c r="N23" s="48">
        <v>42935</v>
      </c>
      <c r="O23" s="44"/>
      <c r="P23" s="46"/>
      <c r="Q23" s="144" t="s">
        <v>24</v>
      </c>
      <c r="R23" s="107">
        <f t="shared" si="1"/>
        <v>30000</v>
      </c>
      <c r="S23" s="148"/>
      <c r="T23" s="109">
        <f t="shared" si="2"/>
        <v>0</v>
      </c>
      <c r="U23" s="151" t="s">
        <v>15</v>
      </c>
      <c r="V23" s="103">
        <f t="shared" si="3"/>
        <v>0</v>
      </c>
      <c r="W23" s="164" t="s">
        <v>44</v>
      </c>
      <c r="X23" s="105">
        <f t="shared" si="4"/>
        <v>0</v>
      </c>
      <c r="Y23" s="134">
        <f t="shared" si="5"/>
        <v>1000</v>
      </c>
      <c r="Z23" s="135">
        <f t="shared" si="6"/>
        <v>31000</v>
      </c>
      <c r="AA23" s="34"/>
      <c r="AB23" s="96" t="s">
        <v>70</v>
      </c>
      <c r="AC23" s="84">
        <v>5</v>
      </c>
      <c r="AD23" s="85">
        <v>6200</v>
      </c>
      <c r="AE23" s="34"/>
      <c r="AF23" s="34"/>
      <c r="AG23" s="34"/>
      <c r="AH23" s="34"/>
      <c r="AI23" s="34"/>
      <c r="AJ23" s="34"/>
      <c r="AK23" s="34"/>
      <c r="AL23" s="3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s="1" customFormat="1" ht="26.25" customHeight="1">
      <c r="A24" s="69">
        <v>6</v>
      </c>
      <c r="B24" s="45"/>
      <c r="C24" s="81"/>
      <c r="D24" s="87"/>
      <c r="E24" s="87"/>
      <c r="F24" s="87"/>
      <c r="G24" s="87"/>
      <c r="H24" s="87"/>
      <c r="I24" s="87"/>
      <c r="J24" s="43"/>
      <c r="K24" s="44"/>
      <c r="L24" s="191">
        <f t="shared" si="0"/>
      </c>
      <c r="M24" s="45"/>
      <c r="N24" s="48"/>
      <c r="O24" s="44"/>
      <c r="P24" s="46"/>
      <c r="Q24" s="144"/>
      <c r="R24" s="107" t="str">
        <f t="shared" si="1"/>
        <v> </v>
      </c>
      <c r="S24" s="148"/>
      <c r="T24" s="109" t="str">
        <f t="shared" si="2"/>
        <v> </v>
      </c>
      <c r="U24" s="151"/>
      <c r="V24" s="103" t="str">
        <f t="shared" si="3"/>
        <v> </v>
      </c>
      <c r="W24" s="164"/>
      <c r="X24" s="105" t="str">
        <f t="shared" si="4"/>
        <v> </v>
      </c>
      <c r="Y24" s="134" t="str">
        <f t="shared" si="5"/>
        <v> </v>
      </c>
      <c r="Z24" s="135" t="str">
        <f t="shared" si="6"/>
        <v> </v>
      </c>
      <c r="AA24" s="34"/>
      <c r="AB24" s="96" t="s">
        <v>79</v>
      </c>
      <c r="AC24" s="84">
        <v>6</v>
      </c>
      <c r="AD24" s="85">
        <v>7200</v>
      </c>
      <c r="AE24" s="34"/>
      <c r="AF24" s="34"/>
      <c r="AG24" s="34"/>
      <c r="AH24" s="34"/>
      <c r="AI24" s="34"/>
      <c r="AJ24" s="34"/>
      <c r="AK24" s="34"/>
      <c r="AL24" s="3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s="1" customFormat="1" ht="26.25" customHeight="1">
      <c r="A25" s="69">
        <v>7</v>
      </c>
      <c r="B25" s="45"/>
      <c r="C25" s="81"/>
      <c r="D25" s="87"/>
      <c r="E25" s="87"/>
      <c r="F25" s="87"/>
      <c r="G25" s="87"/>
      <c r="H25" s="87"/>
      <c r="I25" s="87"/>
      <c r="J25" s="43"/>
      <c r="K25" s="44"/>
      <c r="L25" s="191">
        <f t="shared" si="0"/>
      </c>
      <c r="M25" s="45"/>
      <c r="N25" s="48"/>
      <c r="O25" s="44"/>
      <c r="P25" s="46"/>
      <c r="Q25" s="144"/>
      <c r="R25" s="107" t="str">
        <f t="shared" si="1"/>
        <v> </v>
      </c>
      <c r="S25" s="148"/>
      <c r="T25" s="109" t="str">
        <f t="shared" si="2"/>
        <v> </v>
      </c>
      <c r="U25" s="151"/>
      <c r="V25" s="103" t="str">
        <f t="shared" si="3"/>
        <v> </v>
      </c>
      <c r="W25" s="164"/>
      <c r="X25" s="105" t="str">
        <f t="shared" si="4"/>
        <v> </v>
      </c>
      <c r="Y25" s="134" t="str">
        <f t="shared" si="5"/>
        <v> </v>
      </c>
      <c r="Z25" s="135" t="str">
        <f t="shared" si="6"/>
        <v> </v>
      </c>
      <c r="AA25" s="34"/>
      <c r="AB25" s="96" t="s">
        <v>78</v>
      </c>
      <c r="AC25" s="84">
        <v>10</v>
      </c>
      <c r="AD25" s="85">
        <v>6200</v>
      </c>
      <c r="AE25" s="34"/>
      <c r="AF25" s="34"/>
      <c r="AG25" s="34"/>
      <c r="AH25" s="34"/>
      <c r="AI25" s="34"/>
      <c r="AJ25" s="34"/>
      <c r="AK25" s="34"/>
      <c r="AL25" s="3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s="1" customFormat="1" ht="26.25" customHeight="1">
      <c r="A26" s="69">
        <v>8</v>
      </c>
      <c r="B26" s="45"/>
      <c r="C26" s="81"/>
      <c r="D26" s="87"/>
      <c r="E26" s="87"/>
      <c r="F26" s="87"/>
      <c r="G26" s="87"/>
      <c r="H26" s="87"/>
      <c r="I26" s="87"/>
      <c r="J26" s="43"/>
      <c r="K26" s="44"/>
      <c r="L26" s="191">
        <f t="shared" si="0"/>
      </c>
      <c r="M26" s="45"/>
      <c r="N26" s="48"/>
      <c r="O26" s="44"/>
      <c r="P26" s="46"/>
      <c r="Q26" s="144"/>
      <c r="R26" s="107" t="str">
        <f t="shared" si="1"/>
        <v> </v>
      </c>
      <c r="S26" s="148"/>
      <c r="T26" s="109" t="str">
        <f t="shared" si="2"/>
        <v> </v>
      </c>
      <c r="U26" s="151"/>
      <c r="V26" s="103" t="str">
        <f t="shared" si="3"/>
        <v> </v>
      </c>
      <c r="W26" s="164"/>
      <c r="X26" s="105" t="str">
        <f t="shared" si="4"/>
        <v> </v>
      </c>
      <c r="Y26" s="134" t="str">
        <f t="shared" si="5"/>
        <v> </v>
      </c>
      <c r="Z26" s="135" t="str">
        <f t="shared" si="6"/>
        <v> </v>
      </c>
      <c r="AA26" s="34"/>
      <c r="AB26" s="96"/>
      <c r="AC26" s="84"/>
      <c r="AD26" s="85"/>
      <c r="AE26" s="34"/>
      <c r="AF26" s="34"/>
      <c r="AG26" s="34"/>
      <c r="AH26" s="34"/>
      <c r="AI26" s="34"/>
      <c r="AJ26" s="34"/>
      <c r="AK26" s="34"/>
      <c r="AL26" s="3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s="1" customFormat="1" ht="26.25" customHeight="1">
      <c r="A27" s="69">
        <v>9</v>
      </c>
      <c r="B27" s="45"/>
      <c r="C27" s="81"/>
      <c r="D27" s="87"/>
      <c r="E27" s="87"/>
      <c r="F27" s="87"/>
      <c r="G27" s="87"/>
      <c r="H27" s="87"/>
      <c r="I27" s="87"/>
      <c r="J27" s="43"/>
      <c r="K27" s="44"/>
      <c r="L27" s="191">
        <f t="shared" si="0"/>
      </c>
      <c r="M27" s="45"/>
      <c r="N27" s="48"/>
      <c r="O27" s="44"/>
      <c r="P27" s="46"/>
      <c r="Q27" s="144"/>
      <c r="R27" s="107" t="str">
        <f t="shared" si="1"/>
        <v> </v>
      </c>
      <c r="S27" s="148"/>
      <c r="T27" s="109" t="str">
        <f t="shared" si="2"/>
        <v> </v>
      </c>
      <c r="U27" s="151"/>
      <c r="V27" s="103" t="str">
        <f t="shared" si="3"/>
        <v> </v>
      </c>
      <c r="W27" s="164"/>
      <c r="X27" s="105" t="str">
        <f t="shared" si="4"/>
        <v> </v>
      </c>
      <c r="Y27" s="134" t="str">
        <f t="shared" si="5"/>
        <v> </v>
      </c>
      <c r="Z27" s="135" t="str">
        <f t="shared" si="6"/>
        <v> </v>
      </c>
      <c r="AA27" s="34"/>
      <c r="AB27" s="96"/>
      <c r="AC27" s="84"/>
      <c r="AD27" s="85"/>
      <c r="AE27" s="34"/>
      <c r="AF27" s="34"/>
      <c r="AG27" s="34"/>
      <c r="AH27" s="34"/>
      <c r="AI27" s="34"/>
      <c r="AJ27" s="34"/>
      <c r="AK27" s="34"/>
      <c r="AL27" s="3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s="1" customFormat="1" ht="26.25" customHeight="1">
      <c r="A28" s="69">
        <v>10</v>
      </c>
      <c r="B28" s="45"/>
      <c r="C28" s="81"/>
      <c r="D28" s="87"/>
      <c r="E28" s="87"/>
      <c r="F28" s="87"/>
      <c r="G28" s="87"/>
      <c r="H28" s="87"/>
      <c r="I28" s="87"/>
      <c r="J28" s="43"/>
      <c r="K28" s="44"/>
      <c r="L28" s="191">
        <f t="shared" si="0"/>
      </c>
      <c r="M28" s="45"/>
      <c r="N28" s="48"/>
      <c r="O28" s="44"/>
      <c r="P28" s="46"/>
      <c r="Q28" s="144"/>
      <c r="R28" s="107" t="str">
        <f t="shared" si="1"/>
        <v> </v>
      </c>
      <c r="S28" s="148"/>
      <c r="T28" s="109" t="str">
        <f t="shared" si="2"/>
        <v> </v>
      </c>
      <c r="U28" s="151"/>
      <c r="V28" s="103" t="str">
        <f t="shared" si="3"/>
        <v> </v>
      </c>
      <c r="W28" s="164"/>
      <c r="X28" s="105" t="str">
        <f t="shared" si="4"/>
        <v> </v>
      </c>
      <c r="Y28" s="134" t="str">
        <f t="shared" si="5"/>
        <v> </v>
      </c>
      <c r="Z28" s="135" t="str">
        <f t="shared" si="6"/>
        <v> </v>
      </c>
      <c r="AA28" s="34"/>
      <c r="AB28" s="96"/>
      <c r="AC28" s="84"/>
      <c r="AD28" s="85"/>
      <c r="AE28" s="34"/>
      <c r="AF28" s="34"/>
      <c r="AG28" s="34"/>
      <c r="AH28" s="34"/>
      <c r="AI28" s="34"/>
      <c r="AJ28" s="34"/>
      <c r="AK28" s="34"/>
      <c r="AL28" s="3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s="1" customFormat="1" ht="26.25" customHeight="1">
      <c r="A29" s="69">
        <v>11</v>
      </c>
      <c r="B29" s="45"/>
      <c r="C29" s="81"/>
      <c r="D29" s="87"/>
      <c r="E29" s="87"/>
      <c r="F29" s="87"/>
      <c r="G29" s="87"/>
      <c r="H29" s="87"/>
      <c r="I29" s="87"/>
      <c r="J29" s="43"/>
      <c r="K29" s="44"/>
      <c r="L29" s="191">
        <f t="shared" si="0"/>
      </c>
      <c r="M29" s="45"/>
      <c r="N29" s="48"/>
      <c r="O29" s="44"/>
      <c r="P29" s="46"/>
      <c r="Q29" s="144"/>
      <c r="R29" s="107" t="str">
        <f t="shared" si="1"/>
        <v> </v>
      </c>
      <c r="S29" s="148"/>
      <c r="T29" s="109" t="str">
        <f t="shared" si="2"/>
        <v> </v>
      </c>
      <c r="U29" s="151"/>
      <c r="V29" s="103" t="str">
        <f t="shared" si="3"/>
        <v> </v>
      </c>
      <c r="W29" s="164"/>
      <c r="X29" s="105" t="str">
        <f t="shared" si="4"/>
        <v> </v>
      </c>
      <c r="Y29" s="134" t="str">
        <f t="shared" si="5"/>
        <v> </v>
      </c>
      <c r="Z29" s="135" t="str">
        <f t="shared" si="6"/>
        <v> </v>
      </c>
      <c r="AA29" s="34"/>
      <c r="AB29" s="96"/>
      <c r="AC29" s="84"/>
      <c r="AD29" s="85"/>
      <c r="AE29" s="34"/>
      <c r="AF29" s="34"/>
      <c r="AG29" s="34"/>
      <c r="AH29" s="34"/>
      <c r="AI29" s="34"/>
      <c r="AJ29" s="34"/>
      <c r="AK29" s="34"/>
      <c r="AL29" s="3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s="1" customFormat="1" ht="26.25" customHeight="1">
      <c r="A30" s="69">
        <v>12</v>
      </c>
      <c r="B30" s="45"/>
      <c r="C30" s="81"/>
      <c r="D30" s="87"/>
      <c r="E30" s="87"/>
      <c r="F30" s="87"/>
      <c r="G30" s="87"/>
      <c r="H30" s="87"/>
      <c r="I30" s="87"/>
      <c r="J30" s="43"/>
      <c r="K30" s="44"/>
      <c r="L30" s="191">
        <f t="shared" si="0"/>
      </c>
      <c r="M30" s="45"/>
      <c r="N30" s="48"/>
      <c r="O30" s="44"/>
      <c r="P30" s="46"/>
      <c r="Q30" s="144"/>
      <c r="R30" s="107" t="str">
        <f t="shared" si="1"/>
        <v> </v>
      </c>
      <c r="S30" s="148"/>
      <c r="T30" s="109" t="str">
        <f t="shared" si="2"/>
        <v> </v>
      </c>
      <c r="U30" s="151"/>
      <c r="V30" s="103" t="str">
        <f t="shared" si="3"/>
        <v> </v>
      </c>
      <c r="W30" s="164"/>
      <c r="X30" s="105" t="str">
        <f t="shared" si="4"/>
        <v> </v>
      </c>
      <c r="Y30" s="134" t="str">
        <f t="shared" si="5"/>
        <v> </v>
      </c>
      <c r="Z30" s="135" t="str">
        <f t="shared" si="6"/>
        <v> </v>
      </c>
      <c r="AA30" s="34"/>
      <c r="AB30" s="96"/>
      <c r="AC30" s="84"/>
      <c r="AD30" s="85"/>
      <c r="AE30" s="34"/>
      <c r="AF30" s="34"/>
      <c r="AG30" s="34"/>
      <c r="AH30" s="34"/>
      <c r="AI30" s="34"/>
      <c r="AJ30" s="34"/>
      <c r="AK30" s="34"/>
      <c r="AL30" s="3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s="1" customFormat="1" ht="26.25" customHeight="1">
      <c r="A31" s="69">
        <v>13</v>
      </c>
      <c r="B31" s="45"/>
      <c r="C31" s="81"/>
      <c r="D31" s="87"/>
      <c r="E31" s="87"/>
      <c r="F31" s="87"/>
      <c r="G31" s="87"/>
      <c r="H31" s="87"/>
      <c r="I31" s="87"/>
      <c r="J31" s="43"/>
      <c r="K31" s="44"/>
      <c r="L31" s="191">
        <f t="shared" si="0"/>
      </c>
      <c r="M31" s="45"/>
      <c r="N31" s="48"/>
      <c r="O31" s="44"/>
      <c r="P31" s="46"/>
      <c r="Q31" s="144"/>
      <c r="R31" s="107" t="str">
        <f t="shared" si="1"/>
        <v> </v>
      </c>
      <c r="S31" s="148"/>
      <c r="T31" s="109" t="str">
        <f t="shared" si="2"/>
        <v> </v>
      </c>
      <c r="U31" s="151"/>
      <c r="V31" s="103" t="str">
        <f t="shared" si="3"/>
        <v> </v>
      </c>
      <c r="W31" s="164"/>
      <c r="X31" s="105" t="str">
        <f t="shared" si="4"/>
        <v> </v>
      </c>
      <c r="Y31" s="134" t="str">
        <f t="shared" si="5"/>
        <v> </v>
      </c>
      <c r="Z31" s="135" t="str">
        <f t="shared" si="6"/>
        <v> </v>
      </c>
      <c r="AA31" s="34"/>
      <c r="AB31" s="96"/>
      <c r="AC31" s="84"/>
      <c r="AD31" s="85"/>
      <c r="AE31" s="34"/>
      <c r="AF31" s="34"/>
      <c r="AG31" s="34"/>
      <c r="AH31" s="34"/>
      <c r="AI31" s="34"/>
      <c r="AJ31" s="34"/>
      <c r="AK31" s="34"/>
      <c r="AL31" s="3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s="1" customFormat="1" ht="26.25" customHeight="1">
      <c r="A32" s="69">
        <v>14</v>
      </c>
      <c r="B32" s="45"/>
      <c r="C32" s="81"/>
      <c r="D32" s="87"/>
      <c r="E32" s="87"/>
      <c r="F32" s="87"/>
      <c r="G32" s="87"/>
      <c r="H32" s="87"/>
      <c r="I32" s="87"/>
      <c r="J32" s="43"/>
      <c r="K32" s="44"/>
      <c r="L32" s="191">
        <f t="shared" si="0"/>
      </c>
      <c r="M32" s="45"/>
      <c r="N32" s="48"/>
      <c r="O32" s="44"/>
      <c r="P32" s="46"/>
      <c r="Q32" s="144"/>
      <c r="R32" s="107" t="str">
        <f t="shared" si="1"/>
        <v> </v>
      </c>
      <c r="S32" s="148"/>
      <c r="T32" s="109" t="str">
        <f t="shared" si="2"/>
        <v> </v>
      </c>
      <c r="U32" s="151"/>
      <c r="V32" s="103" t="str">
        <f t="shared" si="3"/>
        <v> </v>
      </c>
      <c r="W32" s="164"/>
      <c r="X32" s="105" t="str">
        <f t="shared" si="4"/>
        <v> </v>
      </c>
      <c r="Y32" s="134" t="str">
        <f t="shared" si="5"/>
        <v> </v>
      </c>
      <c r="Z32" s="135" t="str">
        <f t="shared" si="6"/>
        <v> </v>
      </c>
      <c r="AA32" s="34"/>
      <c r="AB32" s="96"/>
      <c r="AC32" s="84"/>
      <c r="AD32" s="85"/>
      <c r="AE32" s="34"/>
      <c r="AF32" s="34"/>
      <c r="AG32" s="34"/>
      <c r="AH32" s="34"/>
      <c r="AI32" s="34"/>
      <c r="AJ32" s="34"/>
      <c r="AK32" s="34"/>
      <c r="AL32" s="3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s="1" customFormat="1" ht="26.25" customHeight="1">
      <c r="A33" s="69">
        <v>15</v>
      </c>
      <c r="B33" s="45"/>
      <c r="C33" s="81"/>
      <c r="D33" s="87"/>
      <c r="E33" s="87"/>
      <c r="F33" s="87"/>
      <c r="G33" s="87"/>
      <c r="H33" s="87"/>
      <c r="I33" s="87"/>
      <c r="J33" s="43"/>
      <c r="K33" s="44"/>
      <c r="L33" s="191">
        <f t="shared" si="0"/>
      </c>
      <c r="M33" s="45"/>
      <c r="N33" s="48"/>
      <c r="O33" s="44"/>
      <c r="P33" s="46"/>
      <c r="Q33" s="144"/>
      <c r="R33" s="107" t="str">
        <f t="shared" si="1"/>
        <v> </v>
      </c>
      <c r="S33" s="148"/>
      <c r="T33" s="109" t="str">
        <f t="shared" si="2"/>
        <v> </v>
      </c>
      <c r="U33" s="151"/>
      <c r="V33" s="103" t="str">
        <f t="shared" si="3"/>
        <v> </v>
      </c>
      <c r="W33" s="164"/>
      <c r="X33" s="105" t="str">
        <f t="shared" si="4"/>
        <v> </v>
      </c>
      <c r="Y33" s="134" t="str">
        <f t="shared" si="5"/>
        <v> </v>
      </c>
      <c r="Z33" s="135" t="str">
        <f t="shared" si="6"/>
        <v> </v>
      </c>
      <c r="AA33" s="34"/>
      <c r="AB33" s="96"/>
      <c r="AC33" s="84"/>
      <c r="AD33" s="85"/>
      <c r="AE33" s="34"/>
      <c r="AF33" s="34"/>
      <c r="AG33" s="34"/>
      <c r="AH33" s="34"/>
      <c r="AI33" s="34"/>
      <c r="AJ33" s="34"/>
      <c r="AK33" s="34"/>
      <c r="AL33" s="3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s="1" customFormat="1" ht="26.25" customHeight="1">
      <c r="A34" s="69">
        <v>16</v>
      </c>
      <c r="B34" s="45"/>
      <c r="C34" s="81"/>
      <c r="D34" s="87"/>
      <c r="E34" s="87"/>
      <c r="F34" s="87"/>
      <c r="G34" s="87"/>
      <c r="H34" s="87"/>
      <c r="I34" s="87"/>
      <c r="J34" s="43"/>
      <c r="K34" s="44"/>
      <c r="L34" s="191">
        <f t="shared" si="0"/>
      </c>
      <c r="M34" s="45"/>
      <c r="N34" s="48"/>
      <c r="O34" s="44"/>
      <c r="P34" s="46"/>
      <c r="Q34" s="144"/>
      <c r="R34" s="107" t="str">
        <f t="shared" si="1"/>
        <v> </v>
      </c>
      <c r="S34" s="148"/>
      <c r="T34" s="109" t="str">
        <f t="shared" si="2"/>
        <v> </v>
      </c>
      <c r="U34" s="151"/>
      <c r="V34" s="103" t="str">
        <f t="shared" si="3"/>
        <v> </v>
      </c>
      <c r="W34" s="164"/>
      <c r="X34" s="105" t="str">
        <f t="shared" si="4"/>
        <v> </v>
      </c>
      <c r="Y34" s="134" t="str">
        <f t="shared" si="5"/>
        <v> </v>
      </c>
      <c r="Z34" s="135" t="str">
        <f t="shared" si="6"/>
        <v> </v>
      </c>
      <c r="AA34" s="34"/>
      <c r="AB34" s="96"/>
      <c r="AC34" s="84"/>
      <c r="AD34" s="85"/>
      <c r="AE34" s="34"/>
      <c r="AF34" s="34"/>
      <c r="AG34" s="34"/>
      <c r="AH34" s="34"/>
      <c r="AI34" s="34"/>
      <c r="AJ34" s="34"/>
      <c r="AK34" s="34"/>
      <c r="AL34" s="3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s="1" customFormat="1" ht="26.25" customHeight="1">
      <c r="A35" s="69">
        <v>17</v>
      </c>
      <c r="B35" s="45"/>
      <c r="C35" s="81"/>
      <c r="D35" s="87"/>
      <c r="E35" s="87"/>
      <c r="F35" s="87"/>
      <c r="G35" s="87"/>
      <c r="H35" s="87"/>
      <c r="I35" s="87"/>
      <c r="J35" s="43"/>
      <c r="K35" s="44"/>
      <c r="L35" s="191">
        <f t="shared" si="0"/>
      </c>
      <c r="M35" s="45"/>
      <c r="N35" s="48"/>
      <c r="O35" s="44"/>
      <c r="P35" s="46"/>
      <c r="Q35" s="144"/>
      <c r="R35" s="107" t="str">
        <f t="shared" si="1"/>
        <v> </v>
      </c>
      <c r="S35" s="148"/>
      <c r="T35" s="109" t="str">
        <f t="shared" si="2"/>
        <v> </v>
      </c>
      <c r="U35" s="151"/>
      <c r="V35" s="103" t="str">
        <f t="shared" si="3"/>
        <v> </v>
      </c>
      <c r="W35" s="164"/>
      <c r="X35" s="105" t="str">
        <f t="shared" si="4"/>
        <v> </v>
      </c>
      <c r="Y35" s="134" t="str">
        <f t="shared" si="5"/>
        <v> </v>
      </c>
      <c r="Z35" s="135" t="str">
        <f t="shared" si="6"/>
        <v> </v>
      </c>
      <c r="AA35" s="34"/>
      <c r="AB35" s="96"/>
      <c r="AC35" s="84"/>
      <c r="AD35" s="85"/>
      <c r="AE35" s="34"/>
      <c r="AF35" s="34"/>
      <c r="AG35" s="34"/>
      <c r="AH35" s="34"/>
      <c r="AI35" s="34"/>
      <c r="AJ35" s="34"/>
      <c r="AK35" s="34"/>
      <c r="AL35" s="3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s="1" customFormat="1" ht="26.25" customHeight="1">
      <c r="A36" s="69">
        <v>18</v>
      </c>
      <c r="B36" s="45"/>
      <c r="C36" s="81"/>
      <c r="D36" s="87"/>
      <c r="E36" s="87"/>
      <c r="F36" s="87"/>
      <c r="G36" s="87"/>
      <c r="H36" s="87"/>
      <c r="I36" s="87"/>
      <c r="J36" s="43"/>
      <c r="K36" s="44"/>
      <c r="L36" s="191">
        <f t="shared" si="0"/>
      </c>
      <c r="M36" s="45"/>
      <c r="N36" s="48"/>
      <c r="O36" s="44"/>
      <c r="P36" s="46"/>
      <c r="Q36" s="144"/>
      <c r="R36" s="107" t="str">
        <f t="shared" si="1"/>
        <v> </v>
      </c>
      <c r="S36" s="148"/>
      <c r="T36" s="109" t="str">
        <f t="shared" si="2"/>
        <v> </v>
      </c>
      <c r="U36" s="151"/>
      <c r="V36" s="103" t="str">
        <f t="shared" si="3"/>
        <v> </v>
      </c>
      <c r="W36" s="164"/>
      <c r="X36" s="105" t="str">
        <f t="shared" si="4"/>
        <v> </v>
      </c>
      <c r="Y36" s="134" t="str">
        <f t="shared" si="5"/>
        <v> </v>
      </c>
      <c r="Z36" s="135" t="str">
        <f t="shared" si="6"/>
        <v> </v>
      </c>
      <c r="AA36" s="34"/>
      <c r="AB36" s="96"/>
      <c r="AC36" s="84"/>
      <c r="AD36" s="85"/>
      <c r="AE36" s="34"/>
      <c r="AF36" s="34"/>
      <c r="AG36" s="34"/>
      <c r="AH36" s="34"/>
      <c r="AI36" s="34"/>
      <c r="AJ36" s="34"/>
      <c r="AK36" s="34"/>
      <c r="AL36" s="3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s="1" customFormat="1" ht="26.25" customHeight="1">
      <c r="A37" s="69">
        <v>19</v>
      </c>
      <c r="B37" s="45"/>
      <c r="C37" s="81"/>
      <c r="D37" s="87"/>
      <c r="E37" s="87"/>
      <c r="F37" s="87"/>
      <c r="G37" s="87"/>
      <c r="H37" s="87"/>
      <c r="I37" s="87"/>
      <c r="J37" s="43"/>
      <c r="K37" s="44"/>
      <c r="L37" s="191">
        <f t="shared" si="0"/>
      </c>
      <c r="M37" s="45"/>
      <c r="N37" s="48"/>
      <c r="O37" s="44"/>
      <c r="P37" s="46"/>
      <c r="Q37" s="144"/>
      <c r="R37" s="107" t="str">
        <f t="shared" si="1"/>
        <v> </v>
      </c>
      <c r="S37" s="148"/>
      <c r="T37" s="109" t="str">
        <f t="shared" si="2"/>
        <v> </v>
      </c>
      <c r="U37" s="151"/>
      <c r="V37" s="103" t="str">
        <f t="shared" si="3"/>
        <v> </v>
      </c>
      <c r="W37" s="164"/>
      <c r="X37" s="105" t="str">
        <f t="shared" si="4"/>
        <v> </v>
      </c>
      <c r="Y37" s="134" t="str">
        <f t="shared" si="5"/>
        <v> </v>
      </c>
      <c r="Z37" s="135" t="str">
        <f t="shared" si="6"/>
        <v> </v>
      </c>
      <c r="AA37" s="34"/>
      <c r="AB37" s="96"/>
      <c r="AC37" s="84"/>
      <c r="AD37" s="85"/>
      <c r="AE37" s="34"/>
      <c r="AF37" s="34"/>
      <c r="AG37" s="34"/>
      <c r="AH37" s="34"/>
      <c r="AI37" s="34"/>
      <c r="AJ37" s="34"/>
      <c r="AK37" s="34"/>
      <c r="AL37" s="3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s="1" customFormat="1" ht="26.25" customHeight="1">
      <c r="A38" s="69">
        <v>20</v>
      </c>
      <c r="B38" s="45"/>
      <c r="C38" s="81"/>
      <c r="D38" s="87"/>
      <c r="E38" s="87"/>
      <c r="F38" s="87"/>
      <c r="G38" s="87"/>
      <c r="H38" s="87"/>
      <c r="I38" s="87"/>
      <c r="J38" s="43"/>
      <c r="K38" s="44"/>
      <c r="L38" s="191">
        <f t="shared" si="0"/>
      </c>
      <c r="M38" s="45"/>
      <c r="N38" s="48"/>
      <c r="O38" s="44"/>
      <c r="P38" s="46"/>
      <c r="Q38" s="144"/>
      <c r="R38" s="107" t="str">
        <f t="shared" si="1"/>
        <v> </v>
      </c>
      <c r="S38" s="148"/>
      <c r="T38" s="109" t="str">
        <f t="shared" si="2"/>
        <v> </v>
      </c>
      <c r="U38" s="151"/>
      <c r="V38" s="103" t="str">
        <f t="shared" si="3"/>
        <v> </v>
      </c>
      <c r="W38" s="164"/>
      <c r="X38" s="105" t="str">
        <f t="shared" si="4"/>
        <v> </v>
      </c>
      <c r="Y38" s="134" t="str">
        <f t="shared" si="5"/>
        <v> </v>
      </c>
      <c r="Z38" s="135" t="str">
        <f t="shared" si="6"/>
        <v> </v>
      </c>
      <c r="AA38" s="34"/>
      <c r="AE38" s="34"/>
      <c r="AF38" s="34"/>
      <c r="AG38" s="34"/>
      <c r="AH38" s="34"/>
      <c r="AI38" s="34"/>
      <c r="AJ38" s="34"/>
      <c r="AK38" s="34"/>
      <c r="AL38" s="3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s="1" customFormat="1" ht="26.25" customHeight="1">
      <c r="A39" s="69">
        <v>21</v>
      </c>
      <c r="B39" s="45"/>
      <c r="C39" s="41"/>
      <c r="D39" s="42"/>
      <c r="E39" s="42"/>
      <c r="F39" s="87"/>
      <c r="G39" s="87"/>
      <c r="H39" s="42"/>
      <c r="I39" s="42"/>
      <c r="J39" s="43"/>
      <c r="K39" s="44"/>
      <c r="L39" s="191">
        <f t="shared" si="0"/>
      </c>
      <c r="M39" s="45"/>
      <c r="N39" s="48"/>
      <c r="O39" s="44"/>
      <c r="P39" s="46"/>
      <c r="Q39" s="144"/>
      <c r="R39" s="107" t="str">
        <f t="shared" si="1"/>
        <v> </v>
      </c>
      <c r="S39" s="148"/>
      <c r="T39" s="109" t="str">
        <f t="shared" si="2"/>
        <v> </v>
      </c>
      <c r="U39" s="151"/>
      <c r="V39" s="103" t="str">
        <f t="shared" si="3"/>
        <v> </v>
      </c>
      <c r="W39" s="164"/>
      <c r="X39" s="105" t="str">
        <f t="shared" si="4"/>
        <v> </v>
      </c>
      <c r="Y39" s="134" t="str">
        <f t="shared" si="5"/>
        <v> </v>
      </c>
      <c r="Z39" s="135" t="str">
        <f t="shared" si="6"/>
        <v> </v>
      </c>
      <c r="AA39" s="34"/>
      <c r="AE39" s="34"/>
      <c r="AF39" s="34"/>
      <c r="AG39" s="34"/>
      <c r="AH39" s="34"/>
      <c r="AI39" s="34"/>
      <c r="AJ39" s="34"/>
      <c r="AK39" s="34"/>
      <c r="AL39" s="3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s="1" customFormat="1" ht="26.25" customHeight="1">
      <c r="A40" s="69">
        <v>22</v>
      </c>
      <c r="B40" s="45"/>
      <c r="C40" s="41"/>
      <c r="D40" s="42"/>
      <c r="E40" s="42"/>
      <c r="F40" s="90"/>
      <c r="G40" s="90"/>
      <c r="H40" s="42"/>
      <c r="I40" s="42"/>
      <c r="J40" s="43"/>
      <c r="K40" s="44"/>
      <c r="L40" s="191">
        <f t="shared" si="0"/>
      </c>
      <c r="M40" s="45"/>
      <c r="N40" s="48"/>
      <c r="O40" s="44"/>
      <c r="P40" s="46"/>
      <c r="Q40" s="144"/>
      <c r="R40" s="107" t="str">
        <f t="shared" si="1"/>
        <v> </v>
      </c>
      <c r="S40" s="148"/>
      <c r="T40" s="109" t="str">
        <f t="shared" si="2"/>
        <v> </v>
      </c>
      <c r="U40" s="151"/>
      <c r="V40" s="103" t="str">
        <f t="shared" si="3"/>
        <v> </v>
      </c>
      <c r="W40" s="164"/>
      <c r="X40" s="105" t="str">
        <f t="shared" si="4"/>
        <v> </v>
      </c>
      <c r="Y40" s="134" t="str">
        <f t="shared" si="5"/>
        <v> </v>
      </c>
      <c r="Z40" s="135" t="str">
        <f t="shared" si="6"/>
        <v> </v>
      </c>
      <c r="AA40" s="34"/>
      <c r="AB40" s="51"/>
      <c r="AC40" s="51"/>
      <c r="AD40" s="51"/>
      <c r="AE40" s="34"/>
      <c r="AF40" s="34"/>
      <c r="AG40" s="34"/>
      <c r="AH40" s="34"/>
      <c r="AI40" s="34"/>
      <c r="AJ40" s="34"/>
      <c r="AK40" s="34"/>
      <c r="AL40" s="3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s="2" customFormat="1" ht="26.25" customHeight="1">
      <c r="A41" s="69">
        <v>23</v>
      </c>
      <c r="B41" s="45"/>
      <c r="C41" s="41"/>
      <c r="D41" s="42"/>
      <c r="E41" s="42"/>
      <c r="F41" s="87"/>
      <c r="G41" s="87"/>
      <c r="H41" s="42"/>
      <c r="I41" s="42"/>
      <c r="J41" s="43"/>
      <c r="K41" s="44"/>
      <c r="L41" s="191">
        <f t="shared" si="0"/>
      </c>
      <c r="M41" s="45"/>
      <c r="N41" s="48"/>
      <c r="O41" s="44"/>
      <c r="P41" s="46"/>
      <c r="Q41" s="144"/>
      <c r="R41" s="107" t="str">
        <f t="shared" si="1"/>
        <v> </v>
      </c>
      <c r="S41" s="148"/>
      <c r="T41" s="109" t="str">
        <f t="shared" si="2"/>
        <v> </v>
      </c>
      <c r="U41" s="151"/>
      <c r="V41" s="103" t="str">
        <f t="shared" si="3"/>
        <v> </v>
      </c>
      <c r="W41" s="164"/>
      <c r="X41" s="105" t="str">
        <f t="shared" si="4"/>
        <v> </v>
      </c>
      <c r="Y41" s="134" t="str">
        <f t="shared" si="5"/>
        <v> </v>
      </c>
      <c r="Z41" s="135" t="str">
        <f t="shared" si="6"/>
        <v> </v>
      </c>
      <c r="AA41" s="34"/>
      <c r="AB41" s="51"/>
      <c r="AC41" s="51"/>
      <c r="AD41" s="51"/>
      <c r="AE41" s="34"/>
      <c r="AF41" s="34"/>
      <c r="AG41" s="34"/>
      <c r="AH41" s="34"/>
      <c r="AI41" s="34"/>
      <c r="AJ41" s="34"/>
      <c r="AK41" s="34"/>
      <c r="AL41" s="3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38" s="4" customFormat="1" ht="26.25" customHeight="1">
      <c r="A42" s="69">
        <v>24</v>
      </c>
      <c r="B42" s="45"/>
      <c r="C42" s="41"/>
      <c r="D42" s="42"/>
      <c r="E42" s="42"/>
      <c r="F42" s="87"/>
      <c r="G42" s="87"/>
      <c r="H42" s="42"/>
      <c r="I42" s="42"/>
      <c r="J42" s="43"/>
      <c r="K42" s="44"/>
      <c r="L42" s="191">
        <f t="shared" si="0"/>
      </c>
      <c r="M42" s="45"/>
      <c r="N42" s="48"/>
      <c r="O42" s="44"/>
      <c r="P42" s="46"/>
      <c r="Q42" s="144"/>
      <c r="R42" s="107" t="str">
        <f t="shared" si="1"/>
        <v> </v>
      </c>
      <c r="S42" s="148"/>
      <c r="T42" s="109" t="str">
        <f t="shared" si="2"/>
        <v> </v>
      </c>
      <c r="U42" s="151"/>
      <c r="V42" s="103" t="str">
        <f t="shared" si="3"/>
        <v> </v>
      </c>
      <c r="W42" s="164"/>
      <c r="X42" s="105" t="str">
        <f t="shared" si="4"/>
        <v> </v>
      </c>
      <c r="Y42" s="134" t="str">
        <f t="shared" si="5"/>
        <v> </v>
      </c>
      <c r="Z42" s="135" t="str">
        <f t="shared" si="6"/>
        <v> </v>
      </c>
      <c r="AA42" s="34"/>
      <c r="AB42" s="51"/>
      <c r="AC42" s="51"/>
      <c r="AD42" s="51"/>
      <c r="AE42" s="34"/>
      <c r="AF42" s="34"/>
      <c r="AG42" s="34"/>
      <c r="AH42" s="34"/>
      <c r="AI42" s="34"/>
      <c r="AJ42" s="34"/>
      <c r="AK42" s="34"/>
      <c r="AL42" s="34"/>
    </row>
    <row r="43" spans="1:38" s="4" customFormat="1" ht="26.25" customHeight="1">
      <c r="A43" s="69">
        <v>25</v>
      </c>
      <c r="B43" s="45"/>
      <c r="C43" s="41"/>
      <c r="D43" s="42"/>
      <c r="E43" s="42"/>
      <c r="F43" s="87"/>
      <c r="G43" s="87"/>
      <c r="H43" s="42"/>
      <c r="I43" s="42"/>
      <c r="J43" s="43"/>
      <c r="K43" s="44"/>
      <c r="L43" s="191">
        <f t="shared" si="0"/>
      </c>
      <c r="M43" s="45"/>
      <c r="N43" s="48"/>
      <c r="O43" s="44"/>
      <c r="P43" s="46"/>
      <c r="Q43" s="144"/>
      <c r="R43" s="107" t="str">
        <f t="shared" si="1"/>
        <v> </v>
      </c>
      <c r="S43" s="148"/>
      <c r="T43" s="109" t="str">
        <f t="shared" si="2"/>
        <v> </v>
      </c>
      <c r="U43" s="151"/>
      <c r="V43" s="103" t="str">
        <f t="shared" si="3"/>
        <v> </v>
      </c>
      <c r="W43" s="164"/>
      <c r="X43" s="105" t="str">
        <f t="shared" si="4"/>
        <v> </v>
      </c>
      <c r="Y43" s="134" t="str">
        <f t="shared" si="5"/>
        <v> </v>
      </c>
      <c r="Z43" s="135" t="str">
        <f t="shared" si="6"/>
        <v> </v>
      </c>
      <c r="AA43" s="34"/>
      <c r="AB43" s="51"/>
      <c r="AC43" s="51"/>
      <c r="AD43" s="51"/>
      <c r="AE43" s="34"/>
      <c r="AF43" s="34"/>
      <c r="AG43" s="34"/>
      <c r="AH43" s="34"/>
      <c r="AI43" s="34"/>
      <c r="AJ43" s="34"/>
      <c r="AK43" s="34"/>
      <c r="AL43" s="34"/>
    </row>
    <row r="44" spans="1:38" s="4" customFormat="1" ht="26.25" customHeight="1">
      <c r="A44" s="69">
        <v>26</v>
      </c>
      <c r="B44" s="45"/>
      <c r="C44" s="41"/>
      <c r="D44" s="42"/>
      <c r="E44" s="42"/>
      <c r="F44" s="87"/>
      <c r="G44" s="87"/>
      <c r="H44" s="42"/>
      <c r="I44" s="42"/>
      <c r="J44" s="43"/>
      <c r="K44" s="44"/>
      <c r="L44" s="191">
        <f t="shared" si="0"/>
      </c>
      <c r="M44" s="45"/>
      <c r="N44" s="48"/>
      <c r="O44" s="44"/>
      <c r="P44" s="46"/>
      <c r="Q44" s="144"/>
      <c r="R44" s="107" t="str">
        <f t="shared" si="1"/>
        <v> </v>
      </c>
      <c r="S44" s="148"/>
      <c r="T44" s="109" t="str">
        <f t="shared" si="2"/>
        <v> </v>
      </c>
      <c r="U44" s="151"/>
      <c r="V44" s="103" t="str">
        <f t="shared" si="3"/>
        <v> </v>
      </c>
      <c r="W44" s="164"/>
      <c r="X44" s="105" t="str">
        <f t="shared" si="4"/>
        <v> </v>
      </c>
      <c r="Y44" s="134" t="str">
        <f t="shared" si="5"/>
        <v> </v>
      </c>
      <c r="Z44" s="135" t="str">
        <f t="shared" si="6"/>
        <v> </v>
      </c>
      <c r="AA44" s="34"/>
      <c r="AB44" s="51"/>
      <c r="AC44" s="51"/>
      <c r="AD44" s="51"/>
      <c r="AE44" s="34"/>
      <c r="AF44" s="34"/>
      <c r="AG44" s="34"/>
      <c r="AH44" s="34"/>
      <c r="AI44" s="34"/>
      <c r="AJ44" s="34"/>
      <c r="AK44" s="34"/>
      <c r="AL44" s="34"/>
    </row>
    <row r="45" spans="1:38" s="4" customFormat="1" ht="26.25" customHeight="1">
      <c r="A45" s="69">
        <v>27</v>
      </c>
      <c r="B45" s="45"/>
      <c r="C45" s="41"/>
      <c r="D45" s="42"/>
      <c r="E45" s="42"/>
      <c r="F45" s="87"/>
      <c r="G45" s="87"/>
      <c r="H45" s="42"/>
      <c r="I45" s="42"/>
      <c r="J45" s="43"/>
      <c r="K45" s="44"/>
      <c r="L45" s="191">
        <f t="shared" si="0"/>
      </c>
      <c r="M45" s="45"/>
      <c r="N45" s="48"/>
      <c r="O45" s="44"/>
      <c r="P45" s="46"/>
      <c r="Q45" s="144"/>
      <c r="R45" s="107" t="str">
        <f t="shared" si="1"/>
        <v> </v>
      </c>
      <c r="S45" s="148"/>
      <c r="T45" s="109" t="str">
        <f t="shared" si="2"/>
        <v> </v>
      </c>
      <c r="U45" s="151"/>
      <c r="V45" s="103" t="str">
        <f t="shared" si="3"/>
        <v> </v>
      </c>
      <c r="W45" s="164"/>
      <c r="X45" s="105" t="str">
        <f t="shared" si="4"/>
        <v> </v>
      </c>
      <c r="Y45" s="134" t="str">
        <f t="shared" si="5"/>
        <v> </v>
      </c>
      <c r="Z45" s="135" t="str">
        <f t="shared" si="6"/>
        <v> </v>
      </c>
      <c r="AA45" s="34"/>
      <c r="AB45" s="51"/>
      <c r="AC45" s="51"/>
      <c r="AD45" s="51"/>
      <c r="AE45" s="34"/>
      <c r="AF45" s="34"/>
      <c r="AG45" s="34"/>
      <c r="AH45" s="34"/>
      <c r="AI45" s="34"/>
      <c r="AJ45" s="34"/>
      <c r="AK45" s="34"/>
      <c r="AL45" s="34"/>
    </row>
    <row r="46" spans="1:50" s="1" customFormat="1" ht="26.25" customHeight="1">
      <c r="A46" s="69">
        <v>28</v>
      </c>
      <c r="B46" s="45"/>
      <c r="C46" s="41"/>
      <c r="D46" s="42"/>
      <c r="E46" s="42"/>
      <c r="F46" s="87"/>
      <c r="G46" s="87"/>
      <c r="H46" s="42"/>
      <c r="I46" s="42"/>
      <c r="J46" s="43"/>
      <c r="K46" s="44"/>
      <c r="L46" s="191">
        <f t="shared" si="0"/>
      </c>
      <c r="M46" s="45"/>
      <c r="N46" s="48"/>
      <c r="O46" s="44"/>
      <c r="P46" s="46"/>
      <c r="Q46" s="144"/>
      <c r="R46" s="107" t="str">
        <f t="shared" si="1"/>
        <v> </v>
      </c>
      <c r="S46" s="148"/>
      <c r="T46" s="109" t="str">
        <f t="shared" si="2"/>
        <v> </v>
      </c>
      <c r="U46" s="151"/>
      <c r="V46" s="103" t="str">
        <f t="shared" si="3"/>
        <v> </v>
      </c>
      <c r="W46" s="164"/>
      <c r="X46" s="105" t="str">
        <f t="shared" si="4"/>
        <v> </v>
      </c>
      <c r="Y46" s="134" t="str">
        <f t="shared" si="5"/>
        <v> </v>
      </c>
      <c r="Z46" s="135" t="str">
        <f t="shared" si="6"/>
        <v> </v>
      </c>
      <c r="AA46" s="34"/>
      <c r="AB46" s="51"/>
      <c r="AC46" s="51"/>
      <c r="AD46" s="51"/>
      <c r="AE46" s="34"/>
      <c r="AF46" s="34"/>
      <c r="AG46" s="34"/>
      <c r="AH46" s="34"/>
      <c r="AI46" s="34"/>
      <c r="AJ46" s="34"/>
      <c r="AK46" s="34"/>
      <c r="AL46" s="3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s="1" customFormat="1" ht="26.25" customHeight="1">
      <c r="A47" s="69">
        <v>29</v>
      </c>
      <c r="B47" s="45"/>
      <c r="C47" s="41"/>
      <c r="D47" s="42"/>
      <c r="E47" s="42"/>
      <c r="F47" s="42"/>
      <c r="G47" s="42"/>
      <c r="H47" s="42"/>
      <c r="I47" s="42"/>
      <c r="J47" s="43"/>
      <c r="K47" s="44"/>
      <c r="L47" s="191">
        <f t="shared" si="0"/>
      </c>
      <c r="M47" s="45"/>
      <c r="N47" s="48"/>
      <c r="O47" s="44"/>
      <c r="P47" s="46"/>
      <c r="Q47" s="144"/>
      <c r="R47" s="107" t="str">
        <f t="shared" si="1"/>
        <v> </v>
      </c>
      <c r="S47" s="148"/>
      <c r="T47" s="109" t="str">
        <f t="shared" si="2"/>
        <v> </v>
      </c>
      <c r="U47" s="151"/>
      <c r="V47" s="103" t="str">
        <f t="shared" si="3"/>
        <v> </v>
      </c>
      <c r="W47" s="164"/>
      <c r="X47" s="105" t="str">
        <f t="shared" si="4"/>
        <v> </v>
      </c>
      <c r="Y47" s="134" t="str">
        <f t="shared" si="5"/>
        <v> </v>
      </c>
      <c r="Z47" s="135" t="str">
        <f t="shared" si="6"/>
        <v> </v>
      </c>
      <c r="AA47" s="34"/>
      <c r="AB47" s="35"/>
      <c r="AC47" s="35"/>
      <c r="AD47" s="35"/>
      <c r="AE47" s="34"/>
      <c r="AF47" s="34"/>
      <c r="AG47" s="34"/>
      <c r="AH47" s="34"/>
      <c r="AI47" s="34"/>
      <c r="AJ47" s="34"/>
      <c r="AK47" s="34"/>
      <c r="AL47" s="3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s="1" customFormat="1" ht="26.25" customHeight="1">
      <c r="A48" s="69">
        <v>30</v>
      </c>
      <c r="B48" s="45"/>
      <c r="C48" s="41"/>
      <c r="D48" s="42"/>
      <c r="E48" s="42"/>
      <c r="F48" s="42"/>
      <c r="G48" s="42"/>
      <c r="H48" s="42"/>
      <c r="I48" s="42"/>
      <c r="J48" s="43"/>
      <c r="K48" s="44"/>
      <c r="L48" s="191">
        <f t="shared" si="0"/>
      </c>
      <c r="M48" s="45"/>
      <c r="N48" s="48"/>
      <c r="O48" s="44"/>
      <c r="P48" s="46"/>
      <c r="Q48" s="144"/>
      <c r="R48" s="107" t="str">
        <f t="shared" si="1"/>
        <v> </v>
      </c>
      <c r="S48" s="148"/>
      <c r="T48" s="109" t="str">
        <f t="shared" si="2"/>
        <v> </v>
      </c>
      <c r="U48" s="151"/>
      <c r="V48" s="103" t="str">
        <f t="shared" si="3"/>
        <v> </v>
      </c>
      <c r="W48" s="164"/>
      <c r="X48" s="105" t="str">
        <f t="shared" si="4"/>
        <v> </v>
      </c>
      <c r="Y48" s="134" t="str">
        <f t="shared" si="5"/>
        <v> </v>
      </c>
      <c r="Z48" s="135" t="str">
        <f t="shared" si="6"/>
        <v> </v>
      </c>
      <c r="AA48" s="34"/>
      <c r="AB48" s="35"/>
      <c r="AC48" s="35"/>
      <c r="AD48" s="35"/>
      <c r="AE48" s="34"/>
      <c r="AF48" s="34"/>
      <c r="AG48" s="34"/>
      <c r="AH48" s="34"/>
      <c r="AI48" s="34"/>
      <c r="AJ48" s="34"/>
      <c r="AK48" s="34"/>
      <c r="AL48" s="3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s="1" customFormat="1" ht="26.25" customHeight="1">
      <c r="A49" s="69">
        <v>31</v>
      </c>
      <c r="B49" s="45"/>
      <c r="C49" s="41"/>
      <c r="D49" s="42"/>
      <c r="E49" s="42"/>
      <c r="F49" s="42"/>
      <c r="G49" s="42"/>
      <c r="H49" s="42"/>
      <c r="I49" s="42"/>
      <c r="J49" s="43"/>
      <c r="K49" s="44"/>
      <c r="L49" s="191">
        <f t="shared" si="0"/>
      </c>
      <c r="M49" s="45"/>
      <c r="N49" s="48"/>
      <c r="O49" s="44"/>
      <c r="P49" s="46"/>
      <c r="Q49" s="144"/>
      <c r="R49" s="107" t="str">
        <f t="shared" si="1"/>
        <v> </v>
      </c>
      <c r="S49" s="148"/>
      <c r="T49" s="109" t="str">
        <f t="shared" si="2"/>
        <v> </v>
      </c>
      <c r="U49" s="151"/>
      <c r="V49" s="103" t="str">
        <f t="shared" si="3"/>
        <v> </v>
      </c>
      <c r="W49" s="164"/>
      <c r="X49" s="105" t="str">
        <f t="shared" si="4"/>
        <v> </v>
      </c>
      <c r="Y49" s="134" t="str">
        <f t="shared" si="5"/>
        <v> </v>
      </c>
      <c r="Z49" s="135" t="str">
        <f t="shared" si="6"/>
        <v> </v>
      </c>
      <c r="AA49" s="34"/>
      <c r="AB49" s="35"/>
      <c r="AC49" s="35"/>
      <c r="AD49" s="35"/>
      <c r="AE49" s="34"/>
      <c r="AF49" s="34"/>
      <c r="AG49" s="34"/>
      <c r="AH49" s="34"/>
      <c r="AI49" s="34"/>
      <c r="AJ49" s="34"/>
      <c r="AK49" s="34"/>
      <c r="AL49" s="3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s="1" customFormat="1" ht="26.25" customHeight="1">
      <c r="A50" s="69">
        <v>32</v>
      </c>
      <c r="B50" s="45"/>
      <c r="C50" s="41"/>
      <c r="D50" s="42"/>
      <c r="E50" s="42"/>
      <c r="F50" s="42"/>
      <c r="G50" s="42"/>
      <c r="H50" s="42"/>
      <c r="I50" s="42"/>
      <c r="J50" s="43"/>
      <c r="K50" s="44"/>
      <c r="L50" s="191">
        <f t="shared" si="0"/>
      </c>
      <c r="M50" s="45"/>
      <c r="N50" s="48"/>
      <c r="O50" s="44"/>
      <c r="P50" s="46"/>
      <c r="Q50" s="144"/>
      <c r="R50" s="107" t="str">
        <f t="shared" si="1"/>
        <v> </v>
      </c>
      <c r="S50" s="148"/>
      <c r="T50" s="109" t="str">
        <f t="shared" si="2"/>
        <v> </v>
      </c>
      <c r="U50" s="151"/>
      <c r="V50" s="103" t="str">
        <f t="shared" si="3"/>
        <v> </v>
      </c>
      <c r="W50" s="164"/>
      <c r="X50" s="105" t="str">
        <f t="shared" si="4"/>
        <v> </v>
      </c>
      <c r="Y50" s="134" t="str">
        <f t="shared" si="5"/>
        <v> </v>
      </c>
      <c r="Z50" s="135" t="str">
        <f t="shared" si="6"/>
        <v> </v>
      </c>
      <c r="AA50" s="34"/>
      <c r="AB50" s="35"/>
      <c r="AC50" s="35"/>
      <c r="AD50" s="35"/>
      <c r="AE50" s="34"/>
      <c r="AF50" s="34"/>
      <c r="AG50" s="34"/>
      <c r="AH50" s="34"/>
      <c r="AI50" s="34"/>
      <c r="AJ50" s="34"/>
      <c r="AK50" s="34"/>
      <c r="AL50" s="3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s="1" customFormat="1" ht="26.25" customHeight="1">
      <c r="A51" s="69">
        <v>33</v>
      </c>
      <c r="B51" s="45"/>
      <c r="C51" s="41"/>
      <c r="D51" s="42"/>
      <c r="E51" s="42"/>
      <c r="F51" s="42"/>
      <c r="G51" s="42"/>
      <c r="H51" s="42"/>
      <c r="I51" s="42"/>
      <c r="J51" s="43"/>
      <c r="K51" s="44"/>
      <c r="L51" s="191">
        <f t="shared" si="0"/>
      </c>
      <c r="M51" s="45"/>
      <c r="N51" s="48"/>
      <c r="O51" s="44"/>
      <c r="P51" s="46"/>
      <c r="Q51" s="144"/>
      <c r="R51" s="107" t="str">
        <f t="shared" si="1"/>
        <v> </v>
      </c>
      <c r="S51" s="148"/>
      <c r="T51" s="109" t="str">
        <f t="shared" si="2"/>
        <v> </v>
      </c>
      <c r="U51" s="151"/>
      <c r="V51" s="103" t="str">
        <f t="shared" si="3"/>
        <v> </v>
      </c>
      <c r="W51" s="164"/>
      <c r="X51" s="105" t="str">
        <f t="shared" si="4"/>
        <v> </v>
      </c>
      <c r="Y51" s="134" t="str">
        <f t="shared" si="5"/>
        <v> </v>
      </c>
      <c r="Z51" s="135" t="str">
        <f t="shared" si="6"/>
        <v> </v>
      </c>
      <c r="AA51" s="34"/>
      <c r="AB51" s="35"/>
      <c r="AC51" s="35"/>
      <c r="AD51" s="35"/>
      <c r="AE51" s="34"/>
      <c r="AF51" s="34"/>
      <c r="AG51" s="34"/>
      <c r="AH51" s="34"/>
      <c r="AI51" s="34"/>
      <c r="AJ51" s="34"/>
      <c r="AK51" s="34"/>
      <c r="AL51" s="3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s="1" customFormat="1" ht="26.25" customHeight="1">
      <c r="A52" s="69">
        <v>34</v>
      </c>
      <c r="B52" s="45"/>
      <c r="C52" s="41"/>
      <c r="D52" s="42"/>
      <c r="E52" s="42"/>
      <c r="F52" s="42"/>
      <c r="G52" s="42"/>
      <c r="H52" s="42"/>
      <c r="I52" s="42"/>
      <c r="J52" s="43"/>
      <c r="K52" s="44"/>
      <c r="L52" s="191">
        <f t="shared" si="0"/>
      </c>
      <c r="M52" s="45"/>
      <c r="N52" s="48"/>
      <c r="O52" s="44"/>
      <c r="P52" s="46"/>
      <c r="Q52" s="144"/>
      <c r="R52" s="107" t="str">
        <f t="shared" si="1"/>
        <v> </v>
      </c>
      <c r="S52" s="148"/>
      <c r="T52" s="109" t="str">
        <f t="shared" si="2"/>
        <v> </v>
      </c>
      <c r="U52" s="151"/>
      <c r="V52" s="103" t="str">
        <f t="shared" si="3"/>
        <v> </v>
      </c>
      <c r="W52" s="164"/>
      <c r="X52" s="105" t="str">
        <f t="shared" si="4"/>
        <v> </v>
      </c>
      <c r="Y52" s="134" t="str">
        <f t="shared" si="5"/>
        <v> </v>
      </c>
      <c r="Z52" s="135" t="str">
        <f t="shared" si="6"/>
        <v> </v>
      </c>
      <c r="AA52" s="34"/>
      <c r="AB52" s="35"/>
      <c r="AC52" s="35"/>
      <c r="AD52" s="35"/>
      <c r="AE52" s="34"/>
      <c r="AF52" s="34"/>
      <c r="AG52" s="34"/>
      <c r="AH52" s="34"/>
      <c r="AI52" s="34"/>
      <c r="AJ52" s="34"/>
      <c r="AK52" s="34"/>
      <c r="AL52" s="3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s="1" customFormat="1" ht="26.25" customHeight="1" thickBot="1">
      <c r="A53" s="70">
        <v>35</v>
      </c>
      <c r="B53" s="62"/>
      <c r="C53" s="61"/>
      <c r="D53" s="75"/>
      <c r="E53" s="75"/>
      <c r="F53" s="75"/>
      <c r="G53" s="75"/>
      <c r="H53" s="75"/>
      <c r="I53" s="75"/>
      <c r="J53" s="76"/>
      <c r="K53" s="77"/>
      <c r="L53" s="195">
        <f t="shared" si="0"/>
      </c>
      <c r="M53" s="62"/>
      <c r="N53" s="78"/>
      <c r="O53" s="77"/>
      <c r="P53" s="63"/>
      <c r="Q53" s="146"/>
      <c r="R53" s="108" t="str">
        <f t="shared" si="1"/>
        <v> </v>
      </c>
      <c r="S53" s="149"/>
      <c r="T53" s="110" t="str">
        <f t="shared" si="2"/>
        <v> </v>
      </c>
      <c r="U53" s="163"/>
      <c r="V53" s="104" t="str">
        <f t="shared" si="3"/>
        <v> </v>
      </c>
      <c r="W53" s="165"/>
      <c r="X53" s="106" t="str">
        <f t="shared" si="4"/>
        <v> </v>
      </c>
      <c r="Y53" s="136" t="str">
        <f t="shared" si="5"/>
        <v> </v>
      </c>
      <c r="Z53" s="137" t="str">
        <f t="shared" si="6"/>
        <v> </v>
      </c>
      <c r="AA53" s="34"/>
      <c r="AB53" s="35"/>
      <c r="AC53" s="35"/>
      <c r="AD53" s="35"/>
      <c r="AE53" s="34"/>
      <c r="AF53" s="34"/>
      <c r="AG53" s="34"/>
      <c r="AH53" s="34"/>
      <c r="AI53" s="34"/>
      <c r="AJ53" s="34"/>
      <c r="AK53" s="34"/>
      <c r="AL53" s="3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s="3" customFormat="1" ht="27" customHeight="1" thickBot="1">
      <c r="A54" s="20"/>
      <c r="B54" s="20"/>
      <c r="C54" s="20"/>
      <c r="D54" s="20"/>
      <c r="E54" s="20"/>
      <c r="F54" s="20"/>
      <c r="G54" s="20"/>
      <c r="N54" s="14"/>
      <c r="P54" s="14"/>
      <c r="R54" s="160">
        <f>SUM(R19:R53)</f>
        <v>120000</v>
      </c>
      <c r="T54" s="157">
        <f>SUM(T19:T53)</f>
        <v>13400</v>
      </c>
      <c r="V54" s="158">
        <f>SUM(V19:V53)</f>
        <v>30000</v>
      </c>
      <c r="X54" s="159">
        <f>SUM(X19:X53)</f>
        <v>15000</v>
      </c>
      <c r="Y54" s="166">
        <f>SUM(Y19:Y53)</f>
        <v>5000</v>
      </c>
      <c r="Z54" s="138">
        <f>SUM(Z19:Z53)</f>
        <v>183400</v>
      </c>
      <c r="AA54" s="30"/>
      <c r="AB54" s="31"/>
      <c r="AC54" s="31"/>
      <c r="AD54" s="31"/>
      <c r="AE54" s="30"/>
      <c r="AF54" s="30"/>
      <c r="AG54" s="30"/>
      <c r="AH54" s="30"/>
      <c r="AI54" s="30"/>
      <c r="AJ54" s="30"/>
      <c r="AK54" s="30"/>
      <c r="AL54" s="30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 s="3" customFormat="1" ht="27" customHeight="1" thickBot="1">
      <c r="A55" s="20"/>
      <c r="B55" s="20"/>
      <c r="C55" s="40"/>
      <c r="D55" s="40"/>
      <c r="E55" s="40"/>
      <c r="F55" s="40"/>
      <c r="G55" s="40"/>
      <c r="H55" s="40"/>
      <c r="I55" s="40"/>
      <c r="J55" s="40"/>
      <c r="K55" s="66"/>
      <c r="L55" s="66"/>
      <c r="M55" s="66"/>
      <c r="N55" s="66"/>
      <c r="O55" s="66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64"/>
      <c r="AA55" s="30"/>
      <c r="AB55" s="31"/>
      <c r="AC55" s="31"/>
      <c r="AD55" s="31"/>
      <c r="AE55" s="30"/>
      <c r="AF55" s="30"/>
      <c r="AG55" s="30"/>
      <c r="AH55" s="30"/>
      <c r="AI55" s="30"/>
      <c r="AJ55" s="30"/>
      <c r="AK55" s="30"/>
      <c r="AL55" s="30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</row>
    <row r="56" spans="1:50" s="3" customFormat="1" ht="27" customHeight="1" thickBot="1">
      <c r="A56" s="20"/>
      <c r="B56" s="20"/>
      <c r="C56" s="40"/>
      <c r="D56" s="40"/>
      <c r="E56" s="40"/>
      <c r="F56" s="40"/>
      <c r="G56" s="40"/>
      <c r="H56" s="40"/>
      <c r="I56" s="40"/>
      <c r="J56" s="40"/>
      <c r="K56" s="66"/>
      <c r="L56" s="66"/>
      <c r="M56" s="66"/>
      <c r="N56" s="66"/>
      <c r="O56" s="66"/>
      <c r="P56" s="40"/>
      <c r="Q56" s="40"/>
      <c r="R56" s="40"/>
      <c r="S56" s="40"/>
      <c r="T56" s="40"/>
      <c r="U56" s="40"/>
      <c r="V56" s="40"/>
      <c r="W56" s="257" t="s">
        <v>106</v>
      </c>
      <c r="X56" s="258"/>
      <c r="Y56" s="258"/>
      <c r="Z56" s="102">
        <f>IF(ISBLANK(T6),Z54,Z54+V6)</f>
        <v>213400</v>
      </c>
      <c r="AA56" s="30"/>
      <c r="AB56" s="31"/>
      <c r="AC56" s="31"/>
      <c r="AD56" s="31"/>
      <c r="AE56" s="30"/>
      <c r="AF56" s="30"/>
      <c r="AG56" s="30"/>
      <c r="AH56" s="30"/>
      <c r="AI56" s="30"/>
      <c r="AJ56" s="30"/>
      <c r="AK56" s="30"/>
      <c r="AL56" s="30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2:50" s="6" customFormat="1" ht="21" customHeight="1">
      <c r="B57" s="126"/>
      <c r="C57" s="126"/>
      <c r="D57" s="126"/>
      <c r="E57" s="126"/>
      <c r="F57" s="126"/>
      <c r="G57" s="126"/>
      <c r="H57" s="126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29"/>
      <c r="AB57" s="18"/>
      <c r="AC57" s="29"/>
      <c r="AG57" s="27"/>
      <c r="AH57" s="26"/>
      <c r="AI57" s="26"/>
      <c r="AJ57" s="26"/>
      <c r="AK57" s="26"/>
      <c r="AL57" s="2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2:50" s="11" customFormat="1" ht="33" customHeight="1">
      <c r="B58" s="22" t="s">
        <v>2</v>
      </c>
      <c r="C58" s="19"/>
      <c r="D58" s="22"/>
      <c r="E58" s="22"/>
      <c r="F58" s="22"/>
      <c r="G58" s="22"/>
      <c r="H58" s="251" t="s">
        <v>3</v>
      </c>
      <c r="I58" s="251"/>
      <c r="J58" s="251"/>
      <c r="K58"/>
      <c r="L58"/>
      <c r="M58"/>
      <c r="N58"/>
      <c r="O58" s="18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60"/>
      <c r="AA58" s="29"/>
      <c r="AB58" s="18"/>
      <c r="AC58" s="50"/>
      <c r="AD58" s="59"/>
      <c r="AE58" s="60"/>
      <c r="AF58" s="7"/>
      <c r="AG58" s="12"/>
      <c r="AH58" s="37"/>
      <c r="AI58" s="37"/>
      <c r="AJ58" s="37"/>
      <c r="AK58" s="37"/>
      <c r="AL58" s="37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</row>
    <row r="59" spans="2:50" s="11" customFormat="1" ht="33" customHeight="1">
      <c r="B59" s="22"/>
      <c r="C59" s="19"/>
      <c r="D59" s="22"/>
      <c r="E59" s="22"/>
      <c r="F59" s="22"/>
      <c r="G59" s="22"/>
      <c r="H59" s="226" t="s">
        <v>4</v>
      </c>
      <c r="I59" s="226"/>
      <c r="J59" s="226"/>
      <c r="K59"/>
      <c r="L59"/>
      <c r="M59"/>
      <c r="N59"/>
      <c r="O59" s="18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60"/>
      <c r="AA59" s="29"/>
      <c r="AB59" s="18"/>
      <c r="AC59" s="50"/>
      <c r="AD59" s="59"/>
      <c r="AE59" s="60"/>
      <c r="AF59" s="7"/>
      <c r="AG59" s="12"/>
      <c r="AH59" s="37"/>
      <c r="AI59" s="37"/>
      <c r="AJ59" s="37"/>
      <c r="AK59" s="37"/>
      <c r="AL59" s="37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</row>
    <row r="60" spans="2:50" s="11" customFormat="1" ht="33" customHeight="1">
      <c r="B60" s="22"/>
      <c r="C60" s="22"/>
      <c r="D60" s="10"/>
      <c r="E60" s="10"/>
      <c r="F60" s="10"/>
      <c r="G60" s="10"/>
      <c r="H60" s="23" t="s">
        <v>5</v>
      </c>
      <c r="I60" s="10"/>
      <c r="J60" s="10"/>
      <c r="O60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60"/>
      <c r="AA60" s="17"/>
      <c r="AB60"/>
      <c r="AC60" s="17"/>
      <c r="AD60" s="59"/>
      <c r="AE60" s="60"/>
      <c r="AF60" s="10"/>
      <c r="AH60" s="37"/>
      <c r="AI60" s="37"/>
      <c r="AJ60" s="37"/>
      <c r="AK60" s="37"/>
      <c r="AL60" s="37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</row>
    <row r="61" spans="2:50" s="11" customFormat="1" ht="33" customHeight="1">
      <c r="B61" s="10"/>
      <c r="C61" s="10"/>
      <c r="D61" s="9"/>
      <c r="E61" s="9"/>
      <c r="F61" s="9"/>
      <c r="G61" s="9"/>
      <c r="H61" s="24" t="s">
        <v>6</v>
      </c>
      <c r="I61" s="25"/>
      <c r="J61" s="25"/>
      <c r="K61" s="25"/>
      <c r="L61" s="25"/>
      <c r="M61" s="25"/>
      <c r="N61" s="25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60"/>
      <c r="AA61" s="15"/>
      <c r="AC61" s="15"/>
      <c r="AD61" s="59"/>
      <c r="AE61" s="60"/>
      <c r="AF61" s="8"/>
      <c r="AH61" s="37"/>
      <c r="AI61" s="37"/>
      <c r="AJ61" s="37"/>
      <c r="AK61" s="37"/>
      <c r="AL61" s="37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</row>
    <row r="62" spans="2:50" s="11" customFormat="1" ht="33" customHeight="1">
      <c r="B62" s="9"/>
      <c r="C62" s="9"/>
      <c r="H62" s="21" t="s">
        <v>10</v>
      </c>
      <c r="O62" s="25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60"/>
      <c r="AA62" s="49"/>
      <c r="AB62" s="25"/>
      <c r="AC62" s="16"/>
      <c r="AD62" s="59"/>
      <c r="AE62" s="60"/>
      <c r="AF62" s="9"/>
      <c r="AH62" s="37"/>
      <c r="AI62" s="37"/>
      <c r="AJ62" s="37"/>
      <c r="AK62" s="37"/>
      <c r="AL62" s="37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</row>
    <row r="63" spans="4:50" s="11" customFormat="1" ht="33" customHeight="1">
      <c r="D63" s="13"/>
      <c r="F63" s="13"/>
      <c r="I63" s="21"/>
      <c r="M63" s="53"/>
      <c r="N63" s="54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2"/>
      <c r="AA63" s="37"/>
      <c r="AB63" s="38"/>
      <c r="AC63" s="38"/>
      <c r="AD63" s="38"/>
      <c r="AE63" s="37"/>
      <c r="AF63" s="37"/>
      <c r="AG63" s="37"/>
      <c r="AH63" s="37"/>
      <c r="AI63" s="37"/>
      <c r="AJ63" s="37"/>
      <c r="AK63" s="37"/>
      <c r="AL63" s="37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</row>
    <row r="65" ht="13.5">
      <c r="O65" s="55"/>
    </row>
    <row r="66" ht="33.75" customHeight="1"/>
    <row r="77" spans="16:50" ht="13.5"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7"/>
      <c r="AA77" s="57"/>
      <c r="AC77" s="56"/>
      <c r="AD77" s="56"/>
      <c r="AK77" s="58"/>
      <c r="AL77" s="58"/>
      <c r="AW77" s="53"/>
      <c r="AX77" s="53"/>
    </row>
    <row r="78" spans="16:50" ht="13.5"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7"/>
      <c r="AA78" s="57"/>
      <c r="AC78" s="56"/>
      <c r="AD78" s="56"/>
      <c r="AK78" s="58"/>
      <c r="AL78" s="58"/>
      <c r="AW78" s="53"/>
      <c r="AX78" s="53"/>
    </row>
    <row r="79" spans="16:50" ht="13.5"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7"/>
      <c r="AA79" s="57"/>
      <c r="AC79" s="56"/>
      <c r="AD79" s="56"/>
      <c r="AK79" s="58"/>
      <c r="AL79" s="58"/>
      <c r="AW79" s="53"/>
      <c r="AX79" s="53"/>
    </row>
    <row r="80" spans="16:50" ht="13.5"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7"/>
      <c r="AA80" s="57"/>
      <c r="AC80" s="56"/>
      <c r="AD80" s="56"/>
      <c r="AK80" s="58"/>
      <c r="AL80" s="58"/>
      <c r="AW80" s="53"/>
      <c r="AX80" s="53"/>
    </row>
    <row r="81" spans="16:50" ht="13.5"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7"/>
      <c r="AA81" s="57"/>
      <c r="AC81" s="56"/>
      <c r="AD81" s="56"/>
      <c r="AK81" s="58"/>
      <c r="AL81" s="58"/>
      <c r="AW81" s="53"/>
      <c r="AX81" s="53"/>
    </row>
    <row r="82" spans="16:50" ht="13.5"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7"/>
      <c r="AA82" s="57"/>
      <c r="AC82" s="56"/>
      <c r="AD82" s="56"/>
      <c r="AK82" s="58"/>
      <c r="AL82" s="58"/>
      <c r="AW82" s="53"/>
      <c r="AX82" s="53"/>
    </row>
    <row r="83" spans="16:50" ht="40.5" customHeight="1"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7"/>
      <c r="AA83" s="57"/>
      <c r="AC83" s="56"/>
      <c r="AD83" s="56"/>
      <c r="AK83" s="58"/>
      <c r="AL83" s="58"/>
      <c r="AW83" s="53"/>
      <c r="AX83" s="53"/>
    </row>
    <row r="84" ht="81" customHeight="1">
      <c r="C84" s="65"/>
    </row>
    <row r="85" ht="67.5" customHeight="1"/>
    <row r="86" ht="54" customHeight="1"/>
  </sheetData>
  <sheetProtection/>
  <mergeCells count="69">
    <mergeCell ref="A2:Z2"/>
    <mergeCell ref="J7:K7"/>
    <mergeCell ref="V6:X10"/>
    <mergeCell ref="I4:I5"/>
    <mergeCell ref="R10:S10"/>
    <mergeCell ref="T4:U5"/>
    <mergeCell ref="T6:U10"/>
    <mergeCell ref="A3:Z3"/>
    <mergeCell ref="J4:K5"/>
    <mergeCell ref="H58:J58"/>
    <mergeCell ref="H17:H18"/>
    <mergeCell ref="L4:L5"/>
    <mergeCell ref="M4:M5"/>
    <mergeCell ref="C4:C5"/>
    <mergeCell ref="D4:D5"/>
    <mergeCell ref="J9:K9"/>
    <mergeCell ref="M17:M18"/>
    <mergeCell ref="A15:Z15"/>
    <mergeCell ref="W56:Y56"/>
    <mergeCell ref="S17:S18"/>
    <mergeCell ref="Z17:Z18"/>
    <mergeCell ref="R4:S5"/>
    <mergeCell ref="R7:S7"/>
    <mergeCell ref="R8:S8"/>
    <mergeCell ref="V4:X5"/>
    <mergeCell ref="Y17:Y18"/>
    <mergeCell ref="T17:T18"/>
    <mergeCell ref="R17:R18"/>
    <mergeCell ref="W17:W18"/>
    <mergeCell ref="H59:J59"/>
    <mergeCell ref="A16:Z16"/>
    <mergeCell ref="R9:S9"/>
    <mergeCell ref="P17:P18"/>
    <mergeCell ref="O4:O5"/>
    <mergeCell ref="P4:P5"/>
    <mergeCell ref="Q4:Q5"/>
    <mergeCell ref="I17:I18"/>
    <mergeCell ref="J17:J18"/>
    <mergeCell ref="K17:K18"/>
    <mergeCell ref="A1:Z1"/>
    <mergeCell ref="A13:Z13"/>
    <mergeCell ref="A14:Z14"/>
    <mergeCell ref="A12:Z12"/>
    <mergeCell ref="J10:K10"/>
    <mergeCell ref="J8:K8"/>
    <mergeCell ref="H4:H5"/>
    <mergeCell ref="B6:B10"/>
    <mergeCell ref="N4:N5"/>
    <mergeCell ref="J6:K6"/>
    <mergeCell ref="X17:X18"/>
    <mergeCell ref="Q17:Q18"/>
    <mergeCell ref="A4:A5"/>
    <mergeCell ref="B4:B5"/>
    <mergeCell ref="G4:G5"/>
    <mergeCell ref="D17:D18"/>
    <mergeCell ref="V17:V18"/>
    <mergeCell ref="R6:S6"/>
    <mergeCell ref="U17:U18"/>
    <mergeCell ref="L17:L18"/>
    <mergeCell ref="E17:E18"/>
    <mergeCell ref="F4:F5"/>
    <mergeCell ref="N17:N18"/>
    <mergeCell ref="O17:O18"/>
    <mergeCell ref="A17:A18"/>
    <mergeCell ref="B17:B18"/>
    <mergeCell ref="C17:C18"/>
    <mergeCell ref="F17:F18"/>
    <mergeCell ref="G17:G18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X85"/>
  <sheetViews>
    <sheetView view="pageBreakPreview" zoomScale="70" zoomScaleNormal="55" zoomScaleSheetLayoutView="70" workbookViewId="0" topLeftCell="A1">
      <selection activeCell="B6" sqref="B6:B10"/>
    </sheetView>
  </sheetViews>
  <sheetFormatPr defaultColWidth="10.125" defaultRowHeight="13.5"/>
  <cols>
    <col min="1" max="1" width="4.875" style="53" customWidth="1"/>
    <col min="2" max="2" width="15.375" style="53" customWidth="1"/>
    <col min="3" max="3" width="18.00390625" style="52" customWidth="1"/>
    <col min="4" max="9" width="23.125" style="53" customWidth="1"/>
    <col min="10" max="10" width="6.25390625" style="53" customWidth="1"/>
    <col min="11" max="11" width="13.125" style="53" customWidth="1"/>
    <col min="12" max="12" width="7.25390625" style="53" customWidth="1"/>
    <col min="13" max="13" width="11.625" style="53" customWidth="1"/>
    <col min="14" max="14" width="13.25390625" style="54" customWidth="1"/>
    <col min="15" max="15" width="11.50390625" style="53" customWidth="1"/>
    <col min="16" max="16" width="13.75390625" style="54" customWidth="1"/>
    <col min="17" max="20" width="10.25390625" style="54" customWidth="1"/>
    <col min="21" max="21" width="12.50390625" style="54" customWidth="1"/>
    <col min="22" max="22" width="10.25390625" style="54" customWidth="1"/>
    <col min="23" max="23" width="12.625" style="54" customWidth="1"/>
    <col min="24" max="24" width="12.50390625" style="54" customWidth="1"/>
    <col min="25" max="25" width="13.125" style="54" customWidth="1"/>
    <col min="26" max="26" width="23.125" style="53" customWidth="1"/>
    <col min="27" max="27" width="10.125" style="56" customWidth="1"/>
    <col min="28" max="30" width="10.125" style="57" customWidth="1"/>
    <col min="31" max="38" width="10.125" style="56" customWidth="1"/>
    <col min="39" max="50" width="10.125" style="58" customWidth="1"/>
    <col min="51" max="16384" width="10.125" style="53" customWidth="1"/>
  </cols>
  <sheetData>
    <row r="1" spans="1:50" s="3" customFormat="1" ht="38.25" customHeight="1">
      <c r="A1" s="212" t="s">
        <v>38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4"/>
      <c r="AA1" s="30"/>
      <c r="AB1" s="31"/>
      <c r="AC1" s="31"/>
      <c r="AD1" s="31"/>
      <c r="AE1" s="30"/>
      <c r="AF1" s="30"/>
      <c r="AG1" s="30"/>
      <c r="AH1" s="30"/>
      <c r="AI1" s="30"/>
      <c r="AJ1" s="30"/>
      <c r="AK1" s="30"/>
      <c r="AL1" s="30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</row>
    <row r="2" spans="1:50" s="3" customFormat="1" ht="38.25" customHeight="1">
      <c r="A2" s="259" t="s">
        <v>37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30"/>
      <c r="AB2" s="31"/>
      <c r="AC2" s="31"/>
      <c r="AD2" s="31"/>
      <c r="AE2" s="30"/>
      <c r="AF2" s="30"/>
      <c r="AG2" s="30"/>
      <c r="AH2" s="30"/>
      <c r="AI2" s="30"/>
      <c r="AJ2" s="30"/>
      <c r="AK2" s="30"/>
      <c r="AL2" s="30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</row>
    <row r="3" spans="1:50" s="3" customFormat="1" ht="27" customHeight="1" thickBot="1">
      <c r="A3" s="255" t="s">
        <v>125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30"/>
      <c r="AB3" s="31"/>
      <c r="AC3" s="31"/>
      <c r="AD3" s="31"/>
      <c r="AE3" s="30"/>
      <c r="AF3" s="30"/>
      <c r="AG3" s="30"/>
      <c r="AH3" s="30"/>
      <c r="AI3" s="30"/>
      <c r="AJ3" s="30"/>
      <c r="AK3" s="30"/>
      <c r="AL3" s="30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</row>
    <row r="4" spans="1:50" s="3" customFormat="1" ht="27" customHeight="1">
      <c r="A4" s="200"/>
      <c r="B4" s="196" t="s">
        <v>62</v>
      </c>
      <c r="C4" s="196" t="s">
        <v>59</v>
      </c>
      <c r="D4" s="196" t="s">
        <v>17</v>
      </c>
      <c r="E4" s="196" t="s">
        <v>18</v>
      </c>
      <c r="F4" s="196" t="s">
        <v>17</v>
      </c>
      <c r="G4" s="196" t="s">
        <v>18</v>
      </c>
      <c r="H4" s="196" t="s">
        <v>19</v>
      </c>
      <c r="I4" s="196" t="s">
        <v>20</v>
      </c>
      <c r="J4" s="280" t="s">
        <v>0</v>
      </c>
      <c r="K4" s="281"/>
      <c r="L4" s="196" t="s">
        <v>98</v>
      </c>
      <c r="M4" s="253" t="s">
        <v>12</v>
      </c>
      <c r="N4" s="210" t="s">
        <v>126</v>
      </c>
      <c r="O4" s="196" t="s">
        <v>7</v>
      </c>
      <c r="P4" s="198" t="s">
        <v>13</v>
      </c>
      <c r="Q4" s="196" t="s">
        <v>8</v>
      </c>
      <c r="R4" s="234" t="s">
        <v>14</v>
      </c>
      <c r="S4" s="235"/>
      <c r="T4" s="234" t="s">
        <v>110</v>
      </c>
      <c r="U4" s="272"/>
      <c r="V4" s="238" t="s">
        <v>21</v>
      </c>
      <c r="W4" s="286"/>
      <c r="X4" s="287"/>
      <c r="Y4" s="82"/>
      <c r="Z4" s="82"/>
      <c r="AA4" s="30"/>
      <c r="AB4" s="31"/>
      <c r="AC4" s="31"/>
      <c r="AD4" s="31"/>
      <c r="AE4" s="30"/>
      <c r="AF4" s="30"/>
      <c r="AG4" s="30"/>
      <c r="AH4" s="30"/>
      <c r="AI4" s="30"/>
      <c r="AJ4" s="30"/>
      <c r="AK4" s="30"/>
      <c r="AL4" s="30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</row>
    <row r="5" spans="1:50" s="3" customFormat="1" ht="27" customHeight="1" thickBot="1">
      <c r="A5" s="201"/>
      <c r="B5" s="197"/>
      <c r="C5" s="197"/>
      <c r="D5" s="197"/>
      <c r="E5" s="197"/>
      <c r="F5" s="197"/>
      <c r="G5" s="197"/>
      <c r="H5" s="197"/>
      <c r="I5" s="197"/>
      <c r="J5" s="282"/>
      <c r="K5" s="283"/>
      <c r="L5" s="252"/>
      <c r="M5" s="254"/>
      <c r="N5" s="211"/>
      <c r="O5" s="197"/>
      <c r="P5" s="199"/>
      <c r="Q5" s="197"/>
      <c r="R5" s="236"/>
      <c r="S5" s="237"/>
      <c r="T5" s="237"/>
      <c r="U5" s="273"/>
      <c r="V5" s="241"/>
      <c r="W5" s="288"/>
      <c r="X5" s="289"/>
      <c r="Y5" s="82"/>
      <c r="Z5" s="82"/>
      <c r="AA5" s="30"/>
      <c r="AB5" s="31"/>
      <c r="AC5" s="31"/>
      <c r="AD5" s="31"/>
      <c r="AE5" s="30"/>
      <c r="AF5" s="30"/>
      <c r="AG5" s="30"/>
      <c r="AH5" s="30"/>
      <c r="AI5" s="30"/>
      <c r="AJ5" s="30"/>
      <c r="AK5" s="30"/>
      <c r="AL5" s="30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1:50" s="3" customFormat="1" ht="27" customHeight="1">
      <c r="A6" s="67">
        <v>1</v>
      </c>
      <c r="B6" s="221"/>
      <c r="C6" s="120" t="s">
        <v>60</v>
      </c>
      <c r="D6" s="90"/>
      <c r="E6" s="90"/>
      <c r="F6" s="90"/>
      <c r="G6" s="90"/>
      <c r="H6" s="86"/>
      <c r="I6" s="86"/>
      <c r="J6" s="224"/>
      <c r="K6" s="225"/>
      <c r="L6" s="89"/>
      <c r="M6" s="123"/>
      <c r="N6" s="190">
        <f>IF(M6="","",DATEDIF(M6,$AB$18,"Y"))</f>
      </c>
      <c r="O6" s="101"/>
      <c r="P6" s="74"/>
      <c r="Q6" s="115"/>
      <c r="R6" s="208"/>
      <c r="S6" s="209"/>
      <c r="T6" s="274"/>
      <c r="U6" s="275"/>
      <c r="V6" s="261" t="str">
        <f>IF(ISBLANK(T6)," ",IF(T6="Yes",30000,0))</f>
        <v> </v>
      </c>
      <c r="W6" s="262"/>
      <c r="X6" s="263"/>
      <c r="Y6" s="83"/>
      <c r="Z6" s="83"/>
      <c r="AA6" s="30"/>
      <c r="AB6" s="31"/>
      <c r="AC6" s="31"/>
      <c r="AD6" s="31"/>
      <c r="AE6" s="30"/>
      <c r="AF6" s="30"/>
      <c r="AG6" s="30"/>
      <c r="AH6" s="30"/>
      <c r="AI6" s="30"/>
      <c r="AJ6" s="30"/>
      <c r="AK6" s="30"/>
      <c r="AL6" s="30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1:50" s="3" customFormat="1" ht="27" customHeight="1">
      <c r="A7" s="68">
        <v>2</v>
      </c>
      <c r="B7" s="222"/>
      <c r="C7" s="121" t="s">
        <v>56</v>
      </c>
      <c r="D7" s="98"/>
      <c r="E7" s="98"/>
      <c r="F7" s="98"/>
      <c r="G7" s="98"/>
      <c r="H7" s="87"/>
      <c r="I7" s="87"/>
      <c r="J7" s="219"/>
      <c r="K7" s="220"/>
      <c r="L7" s="99"/>
      <c r="M7" s="44"/>
      <c r="N7" s="191">
        <f>IF(M7="","",DATEDIF(M7,$AB$18,"Y"))</f>
      </c>
      <c r="O7" s="116"/>
      <c r="P7" s="48"/>
      <c r="Q7" s="117"/>
      <c r="R7" s="229"/>
      <c r="S7" s="230"/>
      <c r="T7" s="276"/>
      <c r="U7" s="277"/>
      <c r="V7" s="264"/>
      <c r="W7" s="265"/>
      <c r="X7" s="266"/>
      <c r="Y7" s="83"/>
      <c r="Z7" s="83"/>
      <c r="AA7" s="30"/>
      <c r="AB7" s="31"/>
      <c r="AC7" s="31"/>
      <c r="AD7" s="31"/>
      <c r="AE7" s="30"/>
      <c r="AF7" s="30"/>
      <c r="AG7" s="30"/>
      <c r="AH7" s="30"/>
      <c r="AI7" s="30"/>
      <c r="AJ7" s="30"/>
      <c r="AK7" s="30"/>
      <c r="AL7" s="30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</row>
    <row r="8" spans="1:50" s="3" customFormat="1" ht="27" customHeight="1">
      <c r="A8" s="68">
        <v>3</v>
      </c>
      <c r="B8" s="222"/>
      <c r="C8" s="121" t="s">
        <v>57</v>
      </c>
      <c r="D8" s="87"/>
      <c r="E8" s="87"/>
      <c r="F8" s="87"/>
      <c r="G8" s="87"/>
      <c r="H8" s="87"/>
      <c r="I8" s="87"/>
      <c r="J8" s="219"/>
      <c r="K8" s="220"/>
      <c r="L8" s="99"/>
      <c r="M8" s="44"/>
      <c r="N8" s="191">
        <f>IF(M8="","",DATEDIF(M8,$AB$18,"Y"))</f>
      </c>
      <c r="O8" s="116"/>
      <c r="P8" s="48"/>
      <c r="Q8" s="117"/>
      <c r="R8" s="229"/>
      <c r="S8" s="230"/>
      <c r="T8" s="276"/>
      <c r="U8" s="277"/>
      <c r="V8" s="264"/>
      <c r="W8" s="265"/>
      <c r="X8" s="266"/>
      <c r="Y8" s="83"/>
      <c r="Z8" s="83"/>
      <c r="AA8" s="30"/>
      <c r="AB8" s="31"/>
      <c r="AC8" s="31"/>
      <c r="AD8" s="31"/>
      <c r="AE8" s="30"/>
      <c r="AF8" s="30"/>
      <c r="AG8" s="30"/>
      <c r="AH8" s="30"/>
      <c r="AI8" s="30"/>
      <c r="AJ8" s="30"/>
      <c r="AK8" s="30"/>
      <c r="AL8" s="30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</row>
    <row r="9" spans="1:50" s="3" customFormat="1" ht="27" customHeight="1">
      <c r="A9" s="69">
        <v>4</v>
      </c>
      <c r="B9" s="222"/>
      <c r="C9" s="121" t="s">
        <v>61</v>
      </c>
      <c r="D9" s="87"/>
      <c r="E9" s="87"/>
      <c r="F9" s="87"/>
      <c r="G9" s="87"/>
      <c r="H9" s="87"/>
      <c r="I9" s="87"/>
      <c r="J9" s="219"/>
      <c r="K9" s="220"/>
      <c r="L9" s="99"/>
      <c r="M9" s="44"/>
      <c r="N9" s="191">
        <f>IF(M9="","",DATEDIF(M9,$AB$18,"Y"))</f>
      </c>
      <c r="O9" s="116"/>
      <c r="P9" s="48"/>
      <c r="Q9" s="117"/>
      <c r="R9" s="229"/>
      <c r="S9" s="230"/>
      <c r="T9" s="276"/>
      <c r="U9" s="277"/>
      <c r="V9" s="264"/>
      <c r="W9" s="265"/>
      <c r="X9" s="266"/>
      <c r="Y9" s="83"/>
      <c r="Z9" s="83"/>
      <c r="AA9" s="30"/>
      <c r="AB9" s="31"/>
      <c r="AC9" s="31"/>
      <c r="AD9" s="31"/>
      <c r="AE9" s="30"/>
      <c r="AF9" s="30"/>
      <c r="AG9" s="30"/>
      <c r="AH9" s="30"/>
      <c r="AI9" s="30"/>
      <c r="AJ9" s="30"/>
      <c r="AK9" s="30"/>
      <c r="AL9" s="30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" customFormat="1" ht="27" customHeight="1" thickBot="1">
      <c r="A10" s="70">
        <v>5</v>
      </c>
      <c r="B10" s="223"/>
      <c r="C10" s="122" t="s">
        <v>58</v>
      </c>
      <c r="D10" s="88"/>
      <c r="E10" s="88"/>
      <c r="F10" s="88"/>
      <c r="G10" s="88"/>
      <c r="H10" s="88"/>
      <c r="I10" s="88"/>
      <c r="J10" s="217"/>
      <c r="K10" s="218"/>
      <c r="L10" s="100"/>
      <c r="M10" s="77"/>
      <c r="N10" s="195">
        <f>IF(M10="","",DATEDIF(M10,$AB$18,"Y"))</f>
      </c>
      <c r="O10" s="118"/>
      <c r="P10" s="78"/>
      <c r="Q10" s="119"/>
      <c r="R10" s="270"/>
      <c r="S10" s="271"/>
      <c r="T10" s="278"/>
      <c r="U10" s="279"/>
      <c r="V10" s="267"/>
      <c r="W10" s="268"/>
      <c r="X10" s="269"/>
      <c r="Y10" s="83"/>
      <c r="Z10" s="83"/>
      <c r="AA10" s="30"/>
      <c r="AB10" s="31"/>
      <c r="AC10" s="31"/>
      <c r="AD10" s="31"/>
      <c r="AE10" s="30"/>
      <c r="AF10" s="30"/>
      <c r="AG10" s="30"/>
      <c r="AH10" s="30"/>
      <c r="AI10" s="30"/>
      <c r="AJ10" s="30"/>
      <c r="AK10" s="30"/>
      <c r="AL10" s="30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" customFormat="1" ht="27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30"/>
      <c r="AB11" s="31"/>
      <c r="AC11" s="31"/>
      <c r="AD11" s="31"/>
      <c r="AE11" s="30"/>
      <c r="AF11" s="30"/>
      <c r="AG11" s="30"/>
      <c r="AH11" s="30"/>
      <c r="AI11" s="30"/>
      <c r="AJ11" s="30"/>
      <c r="AK11" s="30"/>
      <c r="AL11" s="30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" customFormat="1" ht="37.5" customHeight="1">
      <c r="A12" s="212" t="s">
        <v>39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4"/>
      <c r="AA12" s="30"/>
      <c r="AB12" s="31"/>
      <c r="AC12" s="31"/>
      <c r="AD12" s="31"/>
      <c r="AE12" s="30"/>
      <c r="AF12" s="30"/>
      <c r="AG12" s="30"/>
      <c r="AH12" s="30"/>
      <c r="AI12" s="30"/>
      <c r="AJ12" s="30"/>
      <c r="AK12" s="30"/>
      <c r="AL12" s="30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" customFormat="1" ht="27.75" customHeight="1">
      <c r="A13" s="215" t="s">
        <v>41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30"/>
      <c r="AB13" s="31"/>
      <c r="AC13" s="31"/>
      <c r="AD13" s="31"/>
      <c r="AE13" s="30"/>
      <c r="AF13" s="30"/>
      <c r="AG13" s="30"/>
      <c r="AH13" s="30"/>
      <c r="AI13" s="30"/>
      <c r="AJ13" s="30"/>
      <c r="AK13" s="30"/>
      <c r="AL13" s="30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" customFormat="1" ht="27.75" customHeight="1">
      <c r="A14" s="215" t="s">
        <v>40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30"/>
      <c r="AB14" s="31"/>
      <c r="AC14" s="31"/>
      <c r="AD14" s="31"/>
      <c r="AE14" s="30"/>
      <c r="AF14" s="30"/>
      <c r="AG14" s="30"/>
      <c r="AH14" s="30"/>
      <c r="AI14" s="30"/>
      <c r="AJ14" s="30"/>
      <c r="AK14" s="30"/>
      <c r="AL14" s="30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" customFormat="1" ht="27.75" customHeight="1">
      <c r="A15" s="255" t="s">
        <v>73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30"/>
      <c r="AB15" s="31"/>
      <c r="AC15" s="31"/>
      <c r="AD15" s="31"/>
      <c r="AE15" s="30"/>
      <c r="AF15" s="30"/>
      <c r="AG15" s="30"/>
      <c r="AH15" s="30"/>
      <c r="AI15" s="30"/>
      <c r="AJ15" s="30"/>
      <c r="AK15" s="30"/>
      <c r="AL15" s="30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38" s="32" customFormat="1" ht="27.75" customHeight="1" thickBot="1">
      <c r="A16" s="227" t="s">
        <v>125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30"/>
      <c r="AB16" s="31"/>
      <c r="AC16" s="31"/>
      <c r="AD16" s="31"/>
      <c r="AE16" s="30"/>
      <c r="AF16" s="30"/>
      <c r="AG16" s="30"/>
      <c r="AH16" s="30"/>
      <c r="AI16" s="30"/>
      <c r="AJ16" s="30"/>
      <c r="AK16" s="30"/>
      <c r="AL16" s="30"/>
    </row>
    <row r="17" spans="1:50" s="5" customFormat="1" ht="27.75" customHeight="1" thickBot="1">
      <c r="A17" s="200"/>
      <c r="B17" s="196" t="s">
        <v>0</v>
      </c>
      <c r="C17" s="196" t="s">
        <v>62</v>
      </c>
      <c r="D17" s="196" t="s">
        <v>50</v>
      </c>
      <c r="E17" s="196" t="s">
        <v>49</v>
      </c>
      <c r="F17" s="196" t="s">
        <v>90</v>
      </c>
      <c r="G17" s="196" t="s">
        <v>91</v>
      </c>
      <c r="H17" s="196" t="s">
        <v>118</v>
      </c>
      <c r="I17" s="196" t="s">
        <v>92</v>
      </c>
      <c r="J17" s="196" t="s">
        <v>11</v>
      </c>
      <c r="K17" s="196" t="s">
        <v>12</v>
      </c>
      <c r="L17" s="210" t="s">
        <v>127</v>
      </c>
      <c r="M17" s="196" t="s">
        <v>7</v>
      </c>
      <c r="N17" s="198" t="s">
        <v>13</v>
      </c>
      <c r="O17" s="196" t="s">
        <v>8</v>
      </c>
      <c r="P17" s="198" t="s">
        <v>14</v>
      </c>
      <c r="Q17" s="204" t="s">
        <v>22</v>
      </c>
      <c r="R17" s="204" t="s">
        <v>111</v>
      </c>
      <c r="S17" s="231" t="s">
        <v>109</v>
      </c>
      <c r="T17" s="246" t="s">
        <v>107</v>
      </c>
      <c r="U17" s="206" t="s">
        <v>16</v>
      </c>
      <c r="V17" s="206" t="s">
        <v>87</v>
      </c>
      <c r="W17" s="249" t="s">
        <v>64</v>
      </c>
      <c r="X17" s="202" t="s">
        <v>65</v>
      </c>
      <c r="Y17" s="244" t="s">
        <v>119</v>
      </c>
      <c r="Z17" s="233" t="s">
        <v>1</v>
      </c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</row>
    <row r="18" spans="1:50" s="5" customFormat="1" ht="28.5" customHeight="1" thickBot="1">
      <c r="A18" s="201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211"/>
      <c r="M18" s="197"/>
      <c r="N18" s="199"/>
      <c r="O18" s="197"/>
      <c r="P18" s="199"/>
      <c r="Q18" s="205"/>
      <c r="R18" s="248"/>
      <c r="S18" s="232"/>
      <c r="T18" s="247"/>
      <c r="U18" s="207"/>
      <c r="V18" s="207"/>
      <c r="W18" s="250"/>
      <c r="X18" s="203"/>
      <c r="Y18" s="245"/>
      <c r="Z18" s="233"/>
      <c r="AA18" s="33"/>
      <c r="AB18" s="189">
        <v>43191</v>
      </c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s="5" customFormat="1" ht="26.25" customHeight="1">
      <c r="A19" s="67">
        <v>1</v>
      </c>
      <c r="B19" s="73"/>
      <c r="C19" s="80"/>
      <c r="D19" s="86"/>
      <c r="E19" s="86"/>
      <c r="F19" s="86"/>
      <c r="G19" s="86"/>
      <c r="H19" s="86"/>
      <c r="I19" s="86"/>
      <c r="J19" s="95"/>
      <c r="K19" s="72"/>
      <c r="L19" s="190">
        <f>IF(K19="","",DATEDIF(K19,$AB$18,"Y"))</f>
      </c>
      <c r="M19" s="73"/>
      <c r="N19" s="74"/>
      <c r="O19" s="72"/>
      <c r="P19" s="74"/>
      <c r="Q19" s="143"/>
      <c r="R19" s="127" t="str">
        <f>IF(ISBLANK(C19)," ",IF(OR(Q19="a",Q19="b"),30000,0))</f>
        <v> </v>
      </c>
      <c r="S19" s="147"/>
      <c r="T19" s="128" t="str">
        <f>IF(ISBLANK(C19)," ",IF(OR(ISBLANK(S19),S19="No",S19="-"),0,VLOOKUP(S19,$AC$19:$AD$25,2,FALSE)))</f>
        <v> </v>
      </c>
      <c r="U19" s="150"/>
      <c r="V19" s="129" t="str">
        <f>IF(ISBLANK(C19)," ",IF(U19="Yes",10000,0))</f>
        <v> </v>
      </c>
      <c r="W19" s="153"/>
      <c r="X19" s="130" t="str">
        <f>IF(ISBLANK(C19)," ",IF(W19="Yes",5000,0))</f>
        <v> </v>
      </c>
      <c r="Y19" s="132" t="str">
        <f>IF(ISBLANK(C19)," ",1000)</f>
        <v> </v>
      </c>
      <c r="Z19" s="133" t="str">
        <f>IF(ISBLANK(C19)," ",R19+T19+V19+X19+Y19)</f>
        <v> </v>
      </c>
      <c r="AA19" s="33"/>
      <c r="AB19" s="96" t="s">
        <v>74</v>
      </c>
      <c r="AC19" s="84">
        <v>1</v>
      </c>
      <c r="AD19" s="85">
        <v>2050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s="5" customFormat="1" ht="26.25" customHeight="1">
      <c r="A20" s="68">
        <v>2</v>
      </c>
      <c r="B20" s="45"/>
      <c r="C20" s="81"/>
      <c r="D20" s="87"/>
      <c r="E20" s="87"/>
      <c r="F20" s="87"/>
      <c r="G20" s="87"/>
      <c r="H20" s="87"/>
      <c r="I20" s="87"/>
      <c r="J20" s="43"/>
      <c r="K20" s="44"/>
      <c r="L20" s="191">
        <f aca="true" t="shared" si="0" ref="L20:L53">IF(K20="","",DATEDIF(K20,$AB$18,"Y"))</f>
      </c>
      <c r="M20" s="45"/>
      <c r="N20" s="48"/>
      <c r="O20" s="44"/>
      <c r="P20" s="46"/>
      <c r="Q20" s="144"/>
      <c r="R20" s="107" t="str">
        <f aca="true" t="shared" si="1" ref="R20:R53">IF(ISBLANK(C20)," ",IF(OR(Q20="a",Q20="b"),30000,0))</f>
        <v> </v>
      </c>
      <c r="S20" s="148"/>
      <c r="T20" s="109" t="str">
        <f aca="true" t="shared" si="2" ref="T20:T53">IF(ISBLANK(C20)," ",IF(OR(ISBLANK(S20),S20="No",S20="-"),0,VLOOKUP(S20,$AC$19:$AD$25,2,FALSE)))</f>
        <v> </v>
      </c>
      <c r="U20" s="151"/>
      <c r="V20" s="103" t="str">
        <f aca="true" t="shared" si="3" ref="V20:V53">IF(ISBLANK(C20)," ",IF(U20="Yes",10000,0))</f>
        <v> </v>
      </c>
      <c r="W20" s="154"/>
      <c r="X20" s="105" t="str">
        <f aca="true" t="shared" si="4" ref="X20:X53">IF(ISBLANK(C20)," ",IF(W20="Yes",5000,0))</f>
        <v> </v>
      </c>
      <c r="Y20" s="134" t="str">
        <f aca="true" t="shared" si="5" ref="Y20:Y53">IF(ISBLANK(C20)," ",1000)</f>
        <v> </v>
      </c>
      <c r="Z20" s="135" t="str">
        <f>IF(ISBLANK(C20)," ",R20+T20+V20+X20+Y20)</f>
        <v> </v>
      </c>
      <c r="AA20" s="33"/>
      <c r="AB20" s="96" t="s">
        <v>67</v>
      </c>
      <c r="AC20" s="84">
        <v>2</v>
      </c>
      <c r="AD20" s="85">
        <v>3100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s="5" customFormat="1" ht="26.25" customHeight="1">
      <c r="A21" s="68">
        <v>3</v>
      </c>
      <c r="B21" s="47"/>
      <c r="C21" s="89"/>
      <c r="D21" s="90"/>
      <c r="E21" s="90"/>
      <c r="F21" s="90"/>
      <c r="G21" s="90"/>
      <c r="H21" s="90"/>
      <c r="I21" s="90"/>
      <c r="J21" s="89"/>
      <c r="K21" s="124"/>
      <c r="L21" s="192">
        <f t="shared" si="0"/>
      </c>
      <c r="M21" s="91"/>
      <c r="N21" s="92"/>
      <c r="O21" s="93"/>
      <c r="P21" s="94"/>
      <c r="Q21" s="145"/>
      <c r="R21" s="107" t="str">
        <f t="shared" si="1"/>
        <v> </v>
      </c>
      <c r="S21" s="148"/>
      <c r="T21" s="109" t="str">
        <f t="shared" si="2"/>
        <v> </v>
      </c>
      <c r="U21" s="151"/>
      <c r="V21" s="103" t="str">
        <f t="shared" si="3"/>
        <v> </v>
      </c>
      <c r="W21" s="154"/>
      <c r="X21" s="105" t="str">
        <f t="shared" si="4"/>
        <v> </v>
      </c>
      <c r="Y21" s="134" t="str">
        <f t="shared" si="5"/>
        <v> </v>
      </c>
      <c r="Z21" s="135" t="str">
        <f aca="true" t="shared" si="6" ref="Z21:Z53">IF(ISBLANK(C21)," ",R21+T21+V21+X21+Y21)</f>
        <v> </v>
      </c>
      <c r="AA21" s="33"/>
      <c r="AB21" s="96" t="s">
        <v>68</v>
      </c>
      <c r="AC21" s="84">
        <v>3</v>
      </c>
      <c r="AD21" s="85">
        <v>4100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s="1" customFormat="1" ht="26.25" customHeight="1">
      <c r="A22" s="69">
        <v>4</v>
      </c>
      <c r="B22" s="45"/>
      <c r="C22" s="81"/>
      <c r="D22" s="87"/>
      <c r="E22" s="87"/>
      <c r="F22" s="87"/>
      <c r="G22" s="87"/>
      <c r="H22" s="87"/>
      <c r="I22" s="87"/>
      <c r="J22" s="43"/>
      <c r="K22" s="44"/>
      <c r="L22" s="191">
        <f t="shared" si="0"/>
      </c>
      <c r="M22" s="45"/>
      <c r="N22" s="48"/>
      <c r="O22" s="44"/>
      <c r="P22" s="46"/>
      <c r="Q22" s="144"/>
      <c r="R22" s="107" t="str">
        <f t="shared" si="1"/>
        <v> </v>
      </c>
      <c r="S22" s="148"/>
      <c r="T22" s="109" t="str">
        <f t="shared" si="2"/>
        <v> </v>
      </c>
      <c r="U22" s="151"/>
      <c r="V22" s="103" t="str">
        <f t="shared" si="3"/>
        <v> </v>
      </c>
      <c r="W22" s="154"/>
      <c r="X22" s="105" t="str">
        <f t="shared" si="4"/>
        <v> </v>
      </c>
      <c r="Y22" s="134" t="str">
        <f t="shared" si="5"/>
        <v> </v>
      </c>
      <c r="Z22" s="135" t="str">
        <f t="shared" si="6"/>
        <v> </v>
      </c>
      <c r="AA22" s="34"/>
      <c r="AB22" s="96" t="s">
        <v>69</v>
      </c>
      <c r="AC22" s="84">
        <v>4</v>
      </c>
      <c r="AD22" s="85">
        <v>5100</v>
      </c>
      <c r="AE22" s="34"/>
      <c r="AF22" s="34"/>
      <c r="AG22" s="34"/>
      <c r="AH22" s="34"/>
      <c r="AI22" s="34"/>
      <c r="AJ22" s="34"/>
      <c r="AK22" s="34"/>
      <c r="AL22" s="3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s="1" customFormat="1" ht="26.25" customHeight="1">
      <c r="A23" s="69">
        <v>5</v>
      </c>
      <c r="B23" s="45"/>
      <c r="C23" s="81"/>
      <c r="D23" s="87"/>
      <c r="E23" s="87"/>
      <c r="F23" s="87"/>
      <c r="G23" s="87"/>
      <c r="H23" s="87"/>
      <c r="I23" s="87"/>
      <c r="J23" s="43"/>
      <c r="K23" s="44"/>
      <c r="L23" s="191">
        <f t="shared" si="0"/>
      </c>
      <c r="M23" s="45"/>
      <c r="N23" s="48"/>
      <c r="O23" s="44"/>
      <c r="P23" s="46"/>
      <c r="Q23" s="144"/>
      <c r="R23" s="107" t="str">
        <f t="shared" si="1"/>
        <v> </v>
      </c>
      <c r="S23" s="148"/>
      <c r="T23" s="109" t="str">
        <f t="shared" si="2"/>
        <v> </v>
      </c>
      <c r="U23" s="151"/>
      <c r="V23" s="103" t="str">
        <f t="shared" si="3"/>
        <v> </v>
      </c>
      <c r="W23" s="154"/>
      <c r="X23" s="105" t="str">
        <f t="shared" si="4"/>
        <v> </v>
      </c>
      <c r="Y23" s="134" t="str">
        <f t="shared" si="5"/>
        <v> </v>
      </c>
      <c r="Z23" s="135" t="str">
        <f t="shared" si="6"/>
        <v> </v>
      </c>
      <c r="AA23" s="34"/>
      <c r="AB23" s="96" t="s">
        <v>70</v>
      </c>
      <c r="AC23" s="84">
        <v>5</v>
      </c>
      <c r="AD23" s="85">
        <v>6200</v>
      </c>
      <c r="AE23" s="34"/>
      <c r="AF23" s="34"/>
      <c r="AG23" s="34"/>
      <c r="AH23" s="34"/>
      <c r="AI23" s="34"/>
      <c r="AJ23" s="34"/>
      <c r="AK23" s="34"/>
      <c r="AL23" s="3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s="1" customFormat="1" ht="26.25" customHeight="1">
      <c r="A24" s="69">
        <v>6</v>
      </c>
      <c r="B24" s="45"/>
      <c r="C24" s="81"/>
      <c r="D24" s="87"/>
      <c r="E24" s="87"/>
      <c r="F24" s="87"/>
      <c r="G24" s="87"/>
      <c r="H24" s="87"/>
      <c r="I24" s="87"/>
      <c r="J24" s="43"/>
      <c r="K24" s="44"/>
      <c r="L24" s="191">
        <f>IF(K24="","",DATEDIF(K24,$AB$18,"Y"))</f>
      </c>
      <c r="M24" s="45"/>
      <c r="N24" s="48"/>
      <c r="O24" s="44"/>
      <c r="P24" s="46"/>
      <c r="Q24" s="144"/>
      <c r="R24" s="107" t="str">
        <f t="shared" si="1"/>
        <v> </v>
      </c>
      <c r="S24" s="148"/>
      <c r="T24" s="109" t="str">
        <f t="shared" si="2"/>
        <v> </v>
      </c>
      <c r="U24" s="151"/>
      <c r="V24" s="103" t="str">
        <f t="shared" si="3"/>
        <v> </v>
      </c>
      <c r="W24" s="154"/>
      <c r="X24" s="105" t="str">
        <f t="shared" si="4"/>
        <v> </v>
      </c>
      <c r="Y24" s="134" t="str">
        <f t="shared" si="5"/>
        <v> </v>
      </c>
      <c r="Z24" s="135" t="str">
        <f t="shared" si="6"/>
        <v> </v>
      </c>
      <c r="AA24" s="34"/>
      <c r="AB24" s="96" t="s">
        <v>71</v>
      </c>
      <c r="AC24" s="84">
        <v>6</v>
      </c>
      <c r="AD24" s="85">
        <v>7200</v>
      </c>
      <c r="AE24" s="34"/>
      <c r="AF24" s="34"/>
      <c r="AG24" s="34"/>
      <c r="AH24" s="34"/>
      <c r="AI24" s="34"/>
      <c r="AJ24" s="34"/>
      <c r="AK24" s="34"/>
      <c r="AL24" s="3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s="1" customFormat="1" ht="26.25" customHeight="1">
      <c r="A25" s="69">
        <v>7</v>
      </c>
      <c r="B25" s="45"/>
      <c r="C25" s="41"/>
      <c r="D25" s="42"/>
      <c r="E25" s="42"/>
      <c r="F25" s="87"/>
      <c r="G25" s="87"/>
      <c r="H25" s="42"/>
      <c r="I25" s="42"/>
      <c r="J25" s="43"/>
      <c r="K25" s="44"/>
      <c r="L25" s="193">
        <f t="shared" si="0"/>
      </c>
      <c r="M25" s="45"/>
      <c r="N25" s="48"/>
      <c r="O25" s="44"/>
      <c r="P25" s="46"/>
      <c r="Q25" s="144"/>
      <c r="R25" s="107" t="str">
        <f t="shared" si="1"/>
        <v> </v>
      </c>
      <c r="S25" s="148"/>
      <c r="T25" s="109" t="str">
        <f t="shared" si="2"/>
        <v> </v>
      </c>
      <c r="U25" s="151"/>
      <c r="V25" s="103" t="str">
        <f t="shared" si="3"/>
        <v> </v>
      </c>
      <c r="W25" s="154"/>
      <c r="X25" s="105" t="str">
        <f t="shared" si="4"/>
        <v> </v>
      </c>
      <c r="Y25" s="134" t="str">
        <f t="shared" si="5"/>
        <v> </v>
      </c>
      <c r="Z25" s="135" t="str">
        <f t="shared" si="6"/>
        <v> </v>
      </c>
      <c r="AA25" s="34"/>
      <c r="AB25" s="96" t="s">
        <v>72</v>
      </c>
      <c r="AC25" s="84">
        <v>10</v>
      </c>
      <c r="AD25" s="85">
        <v>6200</v>
      </c>
      <c r="AE25" s="34"/>
      <c r="AF25" s="34"/>
      <c r="AG25" s="34"/>
      <c r="AH25" s="34"/>
      <c r="AI25" s="34"/>
      <c r="AJ25" s="34"/>
      <c r="AK25" s="34"/>
      <c r="AL25" s="3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</row>
    <row r="26" spans="1:50" s="1" customFormat="1" ht="26.25" customHeight="1">
      <c r="A26" s="69">
        <v>8</v>
      </c>
      <c r="B26" s="45"/>
      <c r="C26" s="41"/>
      <c r="D26" s="42"/>
      <c r="E26" s="42"/>
      <c r="F26" s="90"/>
      <c r="G26" s="90"/>
      <c r="H26" s="42"/>
      <c r="I26" s="42"/>
      <c r="J26" s="43"/>
      <c r="K26" s="44"/>
      <c r="L26" s="193">
        <f t="shared" si="0"/>
      </c>
      <c r="M26" s="45"/>
      <c r="N26" s="48"/>
      <c r="O26" s="44"/>
      <c r="P26" s="46"/>
      <c r="Q26" s="144"/>
      <c r="R26" s="107" t="str">
        <f t="shared" si="1"/>
        <v> </v>
      </c>
      <c r="S26" s="148"/>
      <c r="T26" s="109" t="str">
        <f t="shared" si="2"/>
        <v> </v>
      </c>
      <c r="U26" s="151"/>
      <c r="V26" s="103" t="str">
        <f t="shared" si="3"/>
        <v> </v>
      </c>
      <c r="W26" s="154"/>
      <c r="X26" s="105" t="str">
        <f t="shared" si="4"/>
        <v> </v>
      </c>
      <c r="Y26" s="134" t="str">
        <f t="shared" si="5"/>
        <v> </v>
      </c>
      <c r="Z26" s="135" t="str">
        <f t="shared" si="6"/>
        <v> </v>
      </c>
      <c r="AA26" s="34"/>
      <c r="AB26" s="51"/>
      <c r="AC26" s="51"/>
      <c r="AD26" s="51"/>
      <c r="AE26" s="34"/>
      <c r="AF26" s="34"/>
      <c r="AG26" s="34"/>
      <c r="AH26" s="34"/>
      <c r="AI26" s="34"/>
      <c r="AJ26" s="34"/>
      <c r="AK26" s="34"/>
      <c r="AL26" s="3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</row>
    <row r="27" spans="1:50" s="1" customFormat="1" ht="26.25" customHeight="1">
      <c r="A27" s="69">
        <v>9</v>
      </c>
      <c r="B27" s="45"/>
      <c r="C27" s="41"/>
      <c r="D27" s="42"/>
      <c r="E27" s="42"/>
      <c r="F27" s="90"/>
      <c r="G27" s="90"/>
      <c r="H27" s="42"/>
      <c r="I27" s="42"/>
      <c r="J27" s="43"/>
      <c r="K27" s="44"/>
      <c r="L27" s="193">
        <f t="shared" si="0"/>
      </c>
      <c r="M27" s="45"/>
      <c r="N27" s="48"/>
      <c r="O27" s="44"/>
      <c r="P27" s="46"/>
      <c r="Q27" s="144"/>
      <c r="R27" s="107"/>
      <c r="S27" s="148"/>
      <c r="T27" s="109"/>
      <c r="U27" s="151"/>
      <c r="V27" s="103"/>
      <c r="W27" s="154"/>
      <c r="X27" s="105"/>
      <c r="Y27" s="134"/>
      <c r="Z27" s="135"/>
      <c r="AA27" s="34"/>
      <c r="AB27" s="51"/>
      <c r="AC27" s="51"/>
      <c r="AD27" s="51"/>
      <c r="AE27" s="34"/>
      <c r="AF27" s="34"/>
      <c r="AG27" s="34"/>
      <c r="AH27" s="34"/>
      <c r="AI27" s="34"/>
      <c r="AJ27" s="34"/>
      <c r="AK27" s="34"/>
      <c r="AL27" s="3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</row>
    <row r="28" spans="1:50" s="1" customFormat="1" ht="26.25" customHeight="1">
      <c r="A28" s="69">
        <v>10</v>
      </c>
      <c r="B28" s="45"/>
      <c r="C28" s="41"/>
      <c r="D28" s="42"/>
      <c r="E28" s="42"/>
      <c r="F28" s="90"/>
      <c r="G28" s="90"/>
      <c r="H28" s="42"/>
      <c r="I28" s="42"/>
      <c r="J28" s="43"/>
      <c r="K28" s="44"/>
      <c r="L28" s="193">
        <f t="shared" si="0"/>
      </c>
      <c r="M28" s="45"/>
      <c r="N28" s="48"/>
      <c r="O28" s="44"/>
      <c r="P28" s="46"/>
      <c r="Q28" s="144"/>
      <c r="R28" s="107"/>
      <c r="S28" s="148"/>
      <c r="T28" s="109"/>
      <c r="U28" s="151"/>
      <c r="V28" s="103"/>
      <c r="W28" s="154"/>
      <c r="X28" s="105"/>
      <c r="Y28" s="134"/>
      <c r="Z28" s="135"/>
      <c r="AA28" s="34"/>
      <c r="AB28" s="51"/>
      <c r="AC28" s="51"/>
      <c r="AD28" s="51"/>
      <c r="AE28" s="34"/>
      <c r="AF28" s="34"/>
      <c r="AG28" s="34"/>
      <c r="AH28" s="34"/>
      <c r="AI28" s="34"/>
      <c r="AJ28" s="34"/>
      <c r="AK28" s="34"/>
      <c r="AL28" s="3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</row>
    <row r="29" spans="1:50" s="1" customFormat="1" ht="26.25" customHeight="1">
      <c r="A29" s="69">
        <v>11</v>
      </c>
      <c r="B29" s="45"/>
      <c r="C29" s="41"/>
      <c r="D29" s="42"/>
      <c r="E29" s="42"/>
      <c r="F29" s="90"/>
      <c r="G29" s="90"/>
      <c r="H29" s="42"/>
      <c r="I29" s="42"/>
      <c r="J29" s="43"/>
      <c r="K29" s="44"/>
      <c r="L29" s="193">
        <f t="shared" si="0"/>
      </c>
      <c r="M29" s="45"/>
      <c r="N29" s="48"/>
      <c r="O29" s="44"/>
      <c r="P29" s="46"/>
      <c r="Q29" s="144"/>
      <c r="R29" s="107"/>
      <c r="S29" s="148"/>
      <c r="T29" s="109"/>
      <c r="U29" s="151"/>
      <c r="V29" s="103"/>
      <c r="W29" s="154"/>
      <c r="X29" s="105"/>
      <c r="Y29" s="134"/>
      <c r="Z29" s="135"/>
      <c r="AA29" s="34"/>
      <c r="AB29" s="51"/>
      <c r="AC29" s="51"/>
      <c r="AD29" s="51"/>
      <c r="AE29" s="34"/>
      <c r="AF29" s="34"/>
      <c r="AG29" s="34"/>
      <c r="AH29" s="34"/>
      <c r="AI29" s="34"/>
      <c r="AJ29" s="34"/>
      <c r="AK29" s="34"/>
      <c r="AL29" s="3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</row>
    <row r="30" spans="1:50" s="1" customFormat="1" ht="26.25" customHeight="1">
      <c r="A30" s="69">
        <v>12</v>
      </c>
      <c r="B30" s="45"/>
      <c r="C30" s="41"/>
      <c r="D30" s="42"/>
      <c r="E30" s="42"/>
      <c r="F30" s="90"/>
      <c r="G30" s="90"/>
      <c r="H30" s="42"/>
      <c r="I30" s="42"/>
      <c r="J30" s="43"/>
      <c r="K30" s="44"/>
      <c r="L30" s="193">
        <f t="shared" si="0"/>
      </c>
      <c r="M30" s="45"/>
      <c r="N30" s="48"/>
      <c r="O30" s="44"/>
      <c r="P30" s="46"/>
      <c r="Q30" s="144"/>
      <c r="R30" s="107"/>
      <c r="S30" s="148"/>
      <c r="T30" s="109"/>
      <c r="U30" s="151"/>
      <c r="V30" s="103"/>
      <c r="W30" s="154"/>
      <c r="X30" s="105"/>
      <c r="Y30" s="134"/>
      <c r="Z30" s="135"/>
      <c r="AA30" s="34"/>
      <c r="AB30" s="51"/>
      <c r="AC30" s="51"/>
      <c r="AD30" s="51"/>
      <c r="AE30" s="34"/>
      <c r="AF30" s="34"/>
      <c r="AG30" s="34"/>
      <c r="AH30" s="34"/>
      <c r="AI30" s="34"/>
      <c r="AJ30" s="34"/>
      <c r="AK30" s="34"/>
      <c r="AL30" s="3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s="1" customFormat="1" ht="26.25" customHeight="1">
      <c r="A31" s="69">
        <v>13</v>
      </c>
      <c r="B31" s="45"/>
      <c r="C31" s="41"/>
      <c r="D31" s="42"/>
      <c r="E31" s="42"/>
      <c r="F31" s="90"/>
      <c r="G31" s="90"/>
      <c r="H31" s="42"/>
      <c r="I31" s="42"/>
      <c r="J31" s="43"/>
      <c r="K31" s="44"/>
      <c r="L31" s="193">
        <f t="shared" si="0"/>
      </c>
      <c r="M31" s="45"/>
      <c r="N31" s="48"/>
      <c r="O31" s="44"/>
      <c r="P31" s="46"/>
      <c r="Q31" s="144"/>
      <c r="R31" s="107"/>
      <c r="S31" s="148"/>
      <c r="T31" s="109"/>
      <c r="U31" s="151"/>
      <c r="V31" s="103"/>
      <c r="W31" s="154"/>
      <c r="X31" s="105"/>
      <c r="Y31" s="134"/>
      <c r="Z31" s="135"/>
      <c r="AA31" s="34"/>
      <c r="AB31" s="51"/>
      <c r="AC31" s="51"/>
      <c r="AD31" s="51"/>
      <c r="AE31" s="34"/>
      <c r="AF31" s="34"/>
      <c r="AG31" s="34"/>
      <c r="AH31" s="34"/>
      <c r="AI31" s="34"/>
      <c r="AJ31" s="34"/>
      <c r="AK31" s="34"/>
      <c r="AL31" s="3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</row>
    <row r="32" spans="1:50" s="1" customFormat="1" ht="26.25" customHeight="1">
      <c r="A32" s="69">
        <v>14</v>
      </c>
      <c r="B32" s="45"/>
      <c r="C32" s="41"/>
      <c r="D32" s="42"/>
      <c r="E32" s="42"/>
      <c r="F32" s="90"/>
      <c r="G32" s="90"/>
      <c r="H32" s="42"/>
      <c r="I32" s="42"/>
      <c r="J32" s="43"/>
      <c r="K32" s="44"/>
      <c r="L32" s="193">
        <f t="shared" si="0"/>
      </c>
      <c r="M32" s="45"/>
      <c r="N32" s="48"/>
      <c r="O32" s="44"/>
      <c r="P32" s="46"/>
      <c r="Q32" s="144"/>
      <c r="R32" s="107"/>
      <c r="S32" s="148"/>
      <c r="T32" s="109"/>
      <c r="U32" s="151"/>
      <c r="V32" s="103"/>
      <c r="W32" s="154"/>
      <c r="X32" s="105"/>
      <c r="Y32" s="134"/>
      <c r="Z32" s="135"/>
      <c r="AA32" s="34"/>
      <c r="AB32" s="51"/>
      <c r="AC32" s="51"/>
      <c r="AD32" s="51"/>
      <c r="AE32" s="34"/>
      <c r="AF32" s="34"/>
      <c r="AG32" s="34"/>
      <c r="AH32" s="34"/>
      <c r="AI32" s="34"/>
      <c r="AJ32" s="34"/>
      <c r="AK32" s="34"/>
      <c r="AL32" s="3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</row>
    <row r="33" spans="1:50" s="1" customFormat="1" ht="26.25" customHeight="1">
      <c r="A33" s="69">
        <v>15</v>
      </c>
      <c r="B33" s="45"/>
      <c r="C33" s="41"/>
      <c r="D33" s="42"/>
      <c r="E33" s="42"/>
      <c r="F33" s="90"/>
      <c r="G33" s="90"/>
      <c r="H33" s="42"/>
      <c r="I33" s="42"/>
      <c r="J33" s="43"/>
      <c r="K33" s="44"/>
      <c r="L33" s="193">
        <f t="shared" si="0"/>
      </c>
      <c r="M33" s="45"/>
      <c r="N33" s="48"/>
      <c r="O33" s="44"/>
      <c r="P33" s="46"/>
      <c r="Q33" s="144"/>
      <c r="R33" s="107"/>
      <c r="S33" s="148"/>
      <c r="T33" s="109"/>
      <c r="U33" s="151"/>
      <c r="V33" s="103"/>
      <c r="W33" s="154"/>
      <c r="X33" s="105"/>
      <c r="Y33" s="134"/>
      <c r="Z33" s="135"/>
      <c r="AA33" s="34"/>
      <c r="AB33" s="51"/>
      <c r="AC33" s="51"/>
      <c r="AD33" s="51"/>
      <c r="AE33" s="34"/>
      <c r="AF33" s="34"/>
      <c r="AG33" s="34"/>
      <c r="AH33" s="34"/>
      <c r="AI33" s="34"/>
      <c r="AJ33" s="34"/>
      <c r="AK33" s="34"/>
      <c r="AL33" s="3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1:50" s="1" customFormat="1" ht="26.25" customHeight="1">
      <c r="A34" s="69">
        <v>16</v>
      </c>
      <c r="B34" s="45"/>
      <c r="C34" s="41"/>
      <c r="D34" s="42"/>
      <c r="E34" s="42"/>
      <c r="F34" s="90"/>
      <c r="G34" s="90"/>
      <c r="H34" s="42"/>
      <c r="I34" s="42"/>
      <c r="J34" s="43"/>
      <c r="K34" s="44"/>
      <c r="L34" s="193">
        <f t="shared" si="0"/>
      </c>
      <c r="M34" s="45"/>
      <c r="N34" s="48"/>
      <c r="O34" s="44"/>
      <c r="P34" s="46"/>
      <c r="Q34" s="144"/>
      <c r="R34" s="107"/>
      <c r="S34" s="148"/>
      <c r="T34" s="109"/>
      <c r="U34" s="151"/>
      <c r="V34" s="103"/>
      <c r="W34" s="154"/>
      <c r="X34" s="105"/>
      <c r="Y34" s="134"/>
      <c r="Z34" s="135"/>
      <c r="AA34" s="34"/>
      <c r="AB34" s="51"/>
      <c r="AC34" s="51"/>
      <c r="AD34" s="51"/>
      <c r="AE34" s="34"/>
      <c r="AF34" s="34"/>
      <c r="AG34" s="34"/>
      <c r="AH34" s="34"/>
      <c r="AI34" s="34"/>
      <c r="AJ34" s="34"/>
      <c r="AK34" s="34"/>
      <c r="AL34" s="3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:50" s="1" customFormat="1" ht="26.25" customHeight="1">
      <c r="A35" s="69">
        <v>17</v>
      </c>
      <c r="B35" s="45"/>
      <c r="C35" s="41"/>
      <c r="D35" s="42"/>
      <c r="E35" s="42"/>
      <c r="F35" s="90"/>
      <c r="G35" s="90"/>
      <c r="H35" s="42"/>
      <c r="I35" s="42"/>
      <c r="J35" s="43"/>
      <c r="K35" s="44"/>
      <c r="L35" s="193">
        <f t="shared" si="0"/>
      </c>
      <c r="M35" s="45"/>
      <c r="N35" s="48"/>
      <c r="O35" s="44"/>
      <c r="P35" s="46"/>
      <c r="Q35" s="144"/>
      <c r="R35" s="107"/>
      <c r="S35" s="148"/>
      <c r="T35" s="109"/>
      <c r="U35" s="151"/>
      <c r="V35" s="103"/>
      <c r="W35" s="154"/>
      <c r="X35" s="105"/>
      <c r="Y35" s="134"/>
      <c r="Z35" s="135"/>
      <c r="AA35" s="34"/>
      <c r="AB35" s="51"/>
      <c r="AC35" s="51"/>
      <c r="AD35" s="51"/>
      <c r="AE35" s="34"/>
      <c r="AF35" s="34"/>
      <c r="AG35" s="34"/>
      <c r="AH35" s="34"/>
      <c r="AI35" s="34"/>
      <c r="AJ35" s="34"/>
      <c r="AK35" s="34"/>
      <c r="AL35" s="3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s="1" customFormat="1" ht="26.25" customHeight="1">
      <c r="A36" s="69">
        <v>18</v>
      </c>
      <c r="B36" s="45"/>
      <c r="C36" s="41"/>
      <c r="D36" s="42"/>
      <c r="E36" s="42"/>
      <c r="F36" s="90"/>
      <c r="G36" s="90"/>
      <c r="H36" s="42"/>
      <c r="I36" s="42"/>
      <c r="J36" s="43"/>
      <c r="K36" s="44"/>
      <c r="L36" s="193">
        <f t="shared" si="0"/>
      </c>
      <c r="M36" s="45"/>
      <c r="N36" s="48"/>
      <c r="O36" s="44"/>
      <c r="P36" s="46"/>
      <c r="Q36" s="144"/>
      <c r="R36" s="107"/>
      <c r="S36" s="148"/>
      <c r="T36" s="109"/>
      <c r="U36" s="151"/>
      <c r="V36" s="103"/>
      <c r="W36" s="154"/>
      <c r="X36" s="105"/>
      <c r="Y36" s="134"/>
      <c r="Z36" s="135"/>
      <c r="AA36" s="34"/>
      <c r="AB36" s="51"/>
      <c r="AC36" s="51"/>
      <c r="AD36" s="51"/>
      <c r="AE36" s="34"/>
      <c r="AF36" s="34"/>
      <c r="AG36" s="34"/>
      <c r="AH36" s="34"/>
      <c r="AI36" s="34"/>
      <c r="AJ36" s="34"/>
      <c r="AK36" s="34"/>
      <c r="AL36" s="3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s="1" customFormat="1" ht="26.25" customHeight="1">
      <c r="A37" s="69">
        <v>19</v>
      </c>
      <c r="B37" s="45"/>
      <c r="C37" s="41"/>
      <c r="D37" s="42"/>
      <c r="E37" s="42"/>
      <c r="F37" s="90"/>
      <c r="G37" s="90"/>
      <c r="H37" s="42"/>
      <c r="I37" s="42"/>
      <c r="J37" s="43"/>
      <c r="K37" s="44"/>
      <c r="L37" s="193">
        <f t="shared" si="0"/>
      </c>
      <c r="M37" s="45"/>
      <c r="N37" s="48"/>
      <c r="O37" s="44"/>
      <c r="P37" s="46"/>
      <c r="Q37" s="144"/>
      <c r="R37" s="107"/>
      <c r="S37" s="148"/>
      <c r="T37" s="109"/>
      <c r="U37" s="151"/>
      <c r="V37" s="103"/>
      <c r="W37" s="154"/>
      <c r="X37" s="105"/>
      <c r="Y37" s="134"/>
      <c r="Z37" s="135"/>
      <c r="AA37" s="34"/>
      <c r="AB37" s="51"/>
      <c r="AC37" s="51"/>
      <c r="AD37" s="51"/>
      <c r="AE37" s="34"/>
      <c r="AF37" s="34"/>
      <c r="AG37" s="34"/>
      <c r="AH37" s="34"/>
      <c r="AI37" s="34"/>
      <c r="AJ37" s="34"/>
      <c r="AK37" s="34"/>
      <c r="AL37" s="3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1:50" s="1" customFormat="1" ht="26.25" customHeight="1">
      <c r="A38" s="69">
        <v>20</v>
      </c>
      <c r="B38" s="45"/>
      <c r="C38" s="41"/>
      <c r="D38" s="42"/>
      <c r="E38" s="42"/>
      <c r="F38" s="90"/>
      <c r="G38" s="90"/>
      <c r="H38" s="42"/>
      <c r="I38" s="42"/>
      <c r="J38" s="43"/>
      <c r="K38" s="44"/>
      <c r="L38" s="193">
        <f t="shared" si="0"/>
      </c>
      <c r="M38" s="45"/>
      <c r="N38" s="48"/>
      <c r="O38" s="44"/>
      <c r="P38" s="46"/>
      <c r="Q38" s="144"/>
      <c r="R38" s="107"/>
      <c r="S38" s="148"/>
      <c r="T38" s="109"/>
      <c r="U38" s="151"/>
      <c r="V38" s="103"/>
      <c r="W38" s="154"/>
      <c r="X38" s="105"/>
      <c r="Y38" s="134"/>
      <c r="Z38" s="135"/>
      <c r="AA38" s="34"/>
      <c r="AB38" s="51"/>
      <c r="AC38" s="51"/>
      <c r="AD38" s="51"/>
      <c r="AE38" s="34"/>
      <c r="AF38" s="34"/>
      <c r="AG38" s="34"/>
      <c r="AH38" s="34"/>
      <c r="AI38" s="34"/>
      <c r="AJ38" s="34"/>
      <c r="AK38" s="34"/>
      <c r="AL38" s="3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1:50" s="1" customFormat="1" ht="26.25" customHeight="1">
      <c r="A39" s="69">
        <v>21</v>
      </c>
      <c r="B39" s="45"/>
      <c r="C39" s="41"/>
      <c r="D39" s="42"/>
      <c r="E39" s="42"/>
      <c r="F39" s="90"/>
      <c r="G39" s="90"/>
      <c r="H39" s="42"/>
      <c r="I39" s="42"/>
      <c r="J39" s="43"/>
      <c r="K39" s="44"/>
      <c r="L39" s="193">
        <f t="shared" si="0"/>
      </c>
      <c r="M39" s="45"/>
      <c r="N39" s="48"/>
      <c r="O39" s="44"/>
      <c r="P39" s="46"/>
      <c r="Q39" s="144"/>
      <c r="R39" s="107"/>
      <c r="S39" s="148"/>
      <c r="T39" s="109"/>
      <c r="U39" s="151"/>
      <c r="V39" s="103"/>
      <c r="W39" s="154"/>
      <c r="X39" s="105"/>
      <c r="Y39" s="134"/>
      <c r="Z39" s="135"/>
      <c r="AA39" s="34"/>
      <c r="AB39" s="51"/>
      <c r="AC39" s="51"/>
      <c r="AD39" s="51"/>
      <c r="AE39" s="34"/>
      <c r="AF39" s="34"/>
      <c r="AG39" s="34"/>
      <c r="AH39" s="34"/>
      <c r="AI39" s="34"/>
      <c r="AJ39" s="34"/>
      <c r="AK39" s="34"/>
      <c r="AL39" s="3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1:50" s="1" customFormat="1" ht="26.25" customHeight="1">
      <c r="A40" s="69">
        <v>22</v>
      </c>
      <c r="B40" s="45"/>
      <c r="C40" s="41"/>
      <c r="D40" s="42"/>
      <c r="E40" s="42"/>
      <c r="F40" s="90"/>
      <c r="G40" s="90"/>
      <c r="H40" s="42"/>
      <c r="I40" s="42"/>
      <c r="J40" s="43"/>
      <c r="K40" s="44"/>
      <c r="L40" s="193">
        <f t="shared" si="0"/>
      </c>
      <c r="M40" s="45"/>
      <c r="N40" s="48"/>
      <c r="O40" s="44"/>
      <c r="P40" s="46"/>
      <c r="Q40" s="144"/>
      <c r="R40" s="107"/>
      <c r="S40" s="148"/>
      <c r="T40" s="109"/>
      <c r="U40" s="151"/>
      <c r="V40" s="103"/>
      <c r="W40" s="154"/>
      <c r="X40" s="105"/>
      <c r="Y40" s="134"/>
      <c r="Z40" s="135"/>
      <c r="AA40" s="34"/>
      <c r="AB40" s="51"/>
      <c r="AC40" s="51"/>
      <c r="AD40" s="51"/>
      <c r="AE40" s="34"/>
      <c r="AF40" s="34"/>
      <c r="AG40" s="34"/>
      <c r="AH40" s="34"/>
      <c r="AI40" s="34"/>
      <c r="AJ40" s="34"/>
      <c r="AK40" s="34"/>
      <c r="AL40" s="3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s="1" customFormat="1" ht="26.25" customHeight="1">
      <c r="A41" s="69">
        <v>23</v>
      </c>
      <c r="B41" s="45"/>
      <c r="C41" s="41"/>
      <c r="D41" s="42"/>
      <c r="E41" s="42"/>
      <c r="F41" s="90"/>
      <c r="G41" s="90"/>
      <c r="H41" s="42"/>
      <c r="I41" s="42"/>
      <c r="J41" s="43"/>
      <c r="K41" s="44"/>
      <c r="L41" s="193">
        <f t="shared" si="0"/>
      </c>
      <c r="M41" s="45"/>
      <c r="N41" s="48"/>
      <c r="O41" s="44"/>
      <c r="P41" s="46"/>
      <c r="Q41" s="144"/>
      <c r="R41" s="107"/>
      <c r="S41" s="148"/>
      <c r="T41" s="109"/>
      <c r="U41" s="151"/>
      <c r="V41" s="103"/>
      <c r="W41" s="154"/>
      <c r="X41" s="105"/>
      <c r="Y41" s="134"/>
      <c r="Z41" s="135"/>
      <c r="AA41" s="34"/>
      <c r="AB41" s="51"/>
      <c r="AC41" s="51"/>
      <c r="AD41" s="51"/>
      <c r="AE41" s="34"/>
      <c r="AF41" s="34"/>
      <c r="AG41" s="34"/>
      <c r="AH41" s="34"/>
      <c r="AI41" s="34"/>
      <c r="AJ41" s="34"/>
      <c r="AK41" s="34"/>
      <c r="AL41" s="3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1:50" s="2" customFormat="1" ht="26.25" customHeight="1">
      <c r="A42" s="69">
        <v>24</v>
      </c>
      <c r="B42" s="45"/>
      <c r="C42" s="41"/>
      <c r="D42" s="42"/>
      <c r="E42" s="42"/>
      <c r="F42" s="87"/>
      <c r="G42" s="87"/>
      <c r="H42" s="42"/>
      <c r="I42" s="42"/>
      <c r="J42" s="43"/>
      <c r="K42" s="44"/>
      <c r="L42" s="193">
        <f t="shared" si="0"/>
      </c>
      <c r="M42" s="45"/>
      <c r="N42" s="48"/>
      <c r="O42" s="44"/>
      <c r="P42" s="46"/>
      <c r="Q42" s="144"/>
      <c r="R42" s="107" t="str">
        <f t="shared" si="1"/>
        <v> </v>
      </c>
      <c r="S42" s="148"/>
      <c r="T42" s="109" t="str">
        <f t="shared" si="2"/>
        <v> </v>
      </c>
      <c r="U42" s="151"/>
      <c r="V42" s="103" t="str">
        <f t="shared" si="3"/>
        <v> </v>
      </c>
      <c r="W42" s="154"/>
      <c r="X42" s="105" t="str">
        <f t="shared" si="4"/>
        <v> </v>
      </c>
      <c r="Y42" s="134" t="str">
        <f t="shared" si="5"/>
        <v> </v>
      </c>
      <c r="Z42" s="135" t="str">
        <f t="shared" si="6"/>
        <v> </v>
      </c>
      <c r="AA42" s="34"/>
      <c r="AB42" s="51"/>
      <c r="AC42" s="51"/>
      <c r="AD42" s="51"/>
      <c r="AE42" s="34"/>
      <c r="AF42" s="34"/>
      <c r="AG42" s="34"/>
      <c r="AH42" s="34"/>
      <c r="AI42" s="34"/>
      <c r="AJ42" s="34"/>
      <c r="AK42" s="34"/>
      <c r="AL42" s="3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1:38" s="4" customFormat="1" ht="26.25" customHeight="1">
      <c r="A43" s="69">
        <v>25</v>
      </c>
      <c r="B43" s="45"/>
      <c r="C43" s="41"/>
      <c r="D43" s="42"/>
      <c r="E43" s="42"/>
      <c r="F43" s="87"/>
      <c r="G43" s="87"/>
      <c r="H43" s="42"/>
      <c r="I43" s="42"/>
      <c r="J43" s="43"/>
      <c r="K43" s="44"/>
      <c r="L43" s="193">
        <f t="shared" si="0"/>
      </c>
      <c r="M43" s="45"/>
      <c r="N43" s="48"/>
      <c r="O43" s="44"/>
      <c r="P43" s="46"/>
      <c r="Q43" s="144"/>
      <c r="R43" s="107" t="str">
        <f t="shared" si="1"/>
        <v> </v>
      </c>
      <c r="S43" s="148"/>
      <c r="T43" s="109" t="str">
        <f t="shared" si="2"/>
        <v> </v>
      </c>
      <c r="U43" s="151"/>
      <c r="V43" s="103" t="str">
        <f t="shared" si="3"/>
        <v> </v>
      </c>
      <c r="W43" s="154"/>
      <c r="X43" s="105" t="str">
        <f t="shared" si="4"/>
        <v> </v>
      </c>
      <c r="Y43" s="134" t="str">
        <f t="shared" si="5"/>
        <v> </v>
      </c>
      <c r="Z43" s="135" t="str">
        <f t="shared" si="6"/>
        <v> </v>
      </c>
      <c r="AA43" s="34"/>
      <c r="AB43" s="51"/>
      <c r="AC43" s="51"/>
      <c r="AD43" s="51"/>
      <c r="AE43" s="34"/>
      <c r="AF43" s="34"/>
      <c r="AG43" s="34"/>
      <c r="AH43" s="34"/>
      <c r="AI43" s="34"/>
      <c r="AJ43" s="34"/>
      <c r="AK43" s="34"/>
      <c r="AL43" s="34"/>
    </row>
    <row r="44" spans="1:38" s="4" customFormat="1" ht="26.25" customHeight="1">
      <c r="A44" s="69">
        <v>26</v>
      </c>
      <c r="B44" s="45"/>
      <c r="C44" s="41"/>
      <c r="D44" s="42"/>
      <c r="E44" s="42"/>
      <c r="F44" s="87"/>
      <c r="G44" s="87"/>
      <c r="H44" s="42"/>
      <c r="I44" s="42"/>
      <c r="J44" s="43"/>
      <c r="K44" s="44"/>
      <c r="L44" s="193">
        <f t="shared" si="0"/>
      </c>
      <c r="M44" s="45"/>
      <c r="N44" s="48"/>
      <c r="O44" s="44"/>
      <c r="P44" s="46"/>
      <c r="Q44" s="144"/>
      <c r="R44" s="107" t="str">
        <f t="shared" si="1"/>
        <v> </v>
      </c>
      <c r="S44" s="148"/>
      <c r="T44" s="109" t="str">
        <f t="shared" si="2"/>
        <v> </v>
      </c>
      <c r="U44" s="151"/>
      <c r="V44" s="103" t="str">
        <f t="shared" si="3"/>
        <v> </v>
      </c>
      <c r="W44" s="154"/>
      <c r="X44" s="105" t="str">
        <f t="shared" si="4"/>
        <v> </v>
      </c>
      <c r="Y44" s="134" t="str">
        <f t="shared" si="5"/>
        <v> </v>
      </c>
      <c r="Z44" s="135" t="str">
        <f t="shared" si="6"/>
        <v> </v>
      </c>
      <c r="AA44" s="34"/>
      <c r="AB44" s="51"/>
      <c r="AC44" s="51"/>
      <c r="AD44" s="51"/>
      <c r="AE44" s="34"/>
      <c r="AF44" s="34"/>
      <c r="AG44" s="34"/>
      <c r="AH44" s="34"/>
      <c r="AI44" s="34"/>
      <c r="AJ44" s="34"/>
      <c r="AK44" s="34"/>
      <c r="AL44" s="34"/>
    </row>
    <row r="45" spans="1:38" s="4" customFormat="1" ht="26.25" customHeight="1">
      <c r="A45" s="69">
        <v>27</v>
      </c>
      <c r="B45" s="45"/>
      <c r="C45" s="41"/>
      <c r="D45" s="42"/>
      <c r="E45" s="42"/>
      <c r="F45" s="87"/>
      <c r="G45" s="87"/>
      <c r="H45" s="42"/>
      <c r="I45" s="42"/>
      <c r="J45" s="43"/>
      <c r="K45" s="44"/>
      <c r="L45" s="193">
        <f t="shared" si="0"/>
      </c>
      <c r="M45" s="45"/>
      <c r="N45" s="48"/>
      <c r="O45" s="44"/>
      <c r="P45" s="46"/>
      <c r="Q45" s="144"/>
      <c r="R45" s="107" t="str">
        <f t="shared" si="1"/>
        <v> </v>
      </c>
      <c r="S45" s="148"/>
      <c r="T45" s="109" t="str">
        <f t="shared" si="2"/>
        <v> </v>
      </c>
      <c r="U45" s="151"/>
      <c r="V45" s="103" t="str">
        <f t="shared" si="3"/>
        <v> </v>
      </c>
      <c r="W45" s="154"/>
      <c r="X45" s="105" t="str">
        <f t="shared" si="4"/>
        <v> </v>
      </c>
      <c r="Y45" s="134" t="str">
        <f t="shared" si="5"/>
        <v> </v>
      </c>
      <c r="Z45" s="135" t="str">
        <f t="shared" si="6"/>
        <v> </v>
      </c>
      <c r="AA45" s="34"/>
      <c r="AB45" s="51"/>
      <c r="AC45" s="51"/>
      <c r="AD45" s="51"/>
      <c r="AE45" s="34"/>
      <c r="AF45" s="34"/>
      <c r="AG45" s="34"/>
      <c r="AH45" s="34"/>
      <c r="AI45" s="34"/>
      <c r="AJ45" s="34"/>
      <c r="AK45" s="34"/>
      <c r="AL45" s="34"/>
    </row>
    <row r="46" spans="1:38" s="4" customFormat="1" ht="26.25" customHeight="1">
      <c r="A46" s="69">
        <v>28</v>
      </c>
      <c r="B46" s="45"/>
      <c r="C46" s="41"/>
      <c r="D46" s="42"/>
      <c r="E46" s="42"/>
      <c r="F46" s="87"/>
      <c r="G46" s="87"/>
      <c r="H46" s="42"/>
      <c r="I46" s="42"/>
      <c r="J46" s="43"/>
      <c r="K46" s="44"/>
      <c r="L46" s="193">
        <f t="shared" si="0"/>
      </c>
      <c r="M46" s="45"/>
      <c r="N46" s="48"/>
      <c r="O46" s="44"/>
      <c r="P46" s="46"/>
      <c r="Q46" s="144"/>
      <c r="R46" s="107" t="str">
        <f t="shared" si="1"/>
        <v> </v>
      </c>
      <c r="S46" s="148"/>
      <c r="T46" s="109" t="str">
        <f t="shared" si="2"/>
        <v> </v>
      </c>
      <c r="U46" s="151"/>
      <c r="V46" s="103" t="str">
        <f t="shared" si="3"/>
        <v> </v>
      </c>
      <c r="W46" s="154"/>
      <c r="X46" s="105" t="str">
        <f t="shared" si="4"/>
        <v> </v>
      </c>
      <c r="Y46" s="134" t="str">
        <f t="shared" si="5"/>
        <v> </v>
      </c>
      <c r="Z46" s="135" t="str">
        <f t="shared" si="6"/>
        <v> </v>
      </c>
      <c r="AA46" s="34"/>
      <c r="AB46" s="51"/>
      <c r="AC46" s="51"/>
      <c r="AD46" s="51"/>
      <c r="AE46" s="34"/>
      <c r="AF46" s="34"/>
      <c r="AG46" s="34"/>
      <c r="AH46" s="34"/>
      <c r="AI46" s="34"/>
      <c r="AJ46" s="34"/>
      <c r="AK46" s="34"/>
      <c r="AL46" s="34"/>
    </row>
    <row r="47" spans="1:50" s="1" customFormat="1" ht="26.25" customHeight="1">
      <c r="A47" s="69">
        <v>29</v>
      </c>
      <c r="B47" s="45"/>
      <c r="C47" s="41"/>
      <c r="D47" s="42"/>
      <c r="E47" s="42"/>
      <c r="F47" s="87"/>
      <c r="G47" s="87"/>
      <c r="H47" s="42"/>
      <c r="I47" s="42"/>
      <c r="J47" s="43"/>
      <c r="K47" s="44"/>
      <c r="L47" s="193">
        <f t="shared" si="0"/>
      </c>
      <c r="M47" s="45"/>
      <c r="N47" s="48"/>
      <c r="O47" s="44"/>
      <c r="P47" s="46"/>
      <c r="Q47" s="144"/>
      <c r="R47" s="107" t="str">
        <f t="shared" si="1"/>
        <v> </v>
      </c>
      <c r="S47" s="148"/>
      <c r="T47" s="109" t="str">
        <f t="shared" si="2"/>
        <v> </v>
      </c>
      <c r="U47" s="151"/>
      <c r="V47" s="103" t="str">
        <f t="shared" si="3"/>
        <v> </v>
      </c>
      <c r="W47" s="154"/>
      <c r="X47" s="105" t="str">
        <f t="shared" si="4"/>
        <v> </v>
      </c>
      <c r="Y47" s="134" t="str">
        <f t="shared" si="5"/>
        <v> </v>
      </c>
      <c r="Z47" s="135" t="str">
        <f t="shared" si="6"/>
        <v> </v>
      </c>
      <c r="AA47" s="34"/>
      <c r="AB47" s="51"/>
      <c r="AC47" s="51"/>
      <c r="AD47" s="51"/>
      <c r="AE47" s="34"/>
      <c r="AF47" s="34"/>
      <c r="AG47" s="34"/>
      <c r="AH47" s="34"/>
      <c r="AI47" s="34"/>
      <c r="AJ47" s="34"/>
      <c r="AK47" s="34"/>
      <c r="AL47" s="3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1:50" s="1" customFormat="1" ht="26.25" customHeight="1">
      <c r="A48" s="69">
        <v>30</v>
      </c>
      <c r="B48" s="45"/>
      <c r="C48" s="41"/>
      <c r="D48" s="42"/>
      <c r="E48" s="42"/>
      <c r="F48" s="42"/>
      <c r="G48" s="42"/>
      <c r="H48" s="42"/>
      <c r="I48" s="42"/>
      <c r="J48" s="43"/>
      <c r="K48" s="44"/>
      <c r="L48" s="193">
        <f t="shared" si="0"/>
      </c>
      <c r="M48" s="45"/>
      <c r="N48" s="48"/>
      <c r="O48" s="44"/>
      <c r="P48" s="46"/>
      <c r="Q48" s="144"/>
      <c r="R48" s="107" t="str">
        <f t="shared" si="1"/>
        <v> </v>
      </c>
      <c r="S48" s="148"/>
      <c r="T48" s="109" t="str">
        <f t="shared" si="2"/>
        <v> </v>
      </c>
      <c r="U48" s="151"/>
      <c r="V48" s="103" t="str">
        <f t="shared" si="3"/>
        <v> </v>
      </c>
      <c r="W48" s="154"/>
      <c r="X48" s="105" t="str">
        <f t="shared" si="4"/>
        <v> </v>
      </c>
      <c r="Y48" s="134" t="str">
        <f t="shared" si="5"/>
        <v> </v>
      </c>
      <c r="Z48" s="135" t="str">
        <f t="shared" si="6"/>
        <v> </v>
      </c>
      <c r="AA48" s="34"/>
      <c r="AB48" s="35"/>
      <c r="AC48" s="35"/>
      <c r="AD48" s="35"/>
      <c r="AE48" s="34"/>
      <c r="AF48" s="34"/>
      <c r="AG48" s="34"/>
      <c r="AH48" s="34"/>
      <c r="AI48" s="34"/>
      <c r="AJ48" s="34"/>
      <c r="AK48" s="34"/>
      <c r="AL48" s="3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1:50" s="1" customFormat="1" ht="26.25" customHeight="1">
      <c r="A49" s="69">
        <v>31</v>
      </c>
      <c r="B49" s="45"/>
      <c r="C49" s="41"/>
      <c r="D49" s="42"/>
      <c r="E49" s="42"/>
      <c r="F49" s="42"/>
      <c r="G49" s="42"/>
      <c r="H49" s="42"/>
      <c r="I49" s="42"/>
      <c r="J49" s="43"/>
      <c r="K49" s="44"/>
      <c r="L49" s="193">
        <f t="shared" si="0"/>
      </c>
      <c r="M49" s="45"/>
      <c r="N49" s="48"/>
      <c r="O49" s="44"/>
      <c r="P49" s="46"/>
      <c r="Q49" s="144"/>
      <c r="R49" s="107" t="str">
        <f t="shared" si="1"/>
        <v> </v>
      </c>
      <c r="S49" s="148"/>
      <c r="T49" s="109" t="str">
        <f t="shared" si="2"/>
        <v> </v>
      </c>
      <c r="U49" s="151"/>
      <c r="V49" s="103" t="str">
        <f t="shared" si="3"/>
        <v> </v>
      </c>
      <c r="W49" s="154"/>
      <c r="X49" s="105" t="str">
        <f t="shared" si="4"/>
        <v> </v>
      </c>
      <c r="Y49" s="134" t="str">
        <f t="shared" si="5"/>
        <v> </v>
      </c>
      <c r="Z49" s="135" t="str">
        <f t="shared" si="6"/>
        <v> </v>
      </c>
      <c r="AA49" s="34"/>
      <c r="AB49" s="35"/>
      <c r="AC49" s="35"/>
      <c r="AD49" s="35"/>
      <c r="AE49" s="34"/>
      <c r="AF49" s="34"/>
      <c r="AG49" s="34"/>
      <c r="AH49" s="34"/>
      <c r="AI49" s="34"/>
      <c r="AJ49" s="34"/>
      <c r="AK49" s="34"/>
      <c r="AL49" s="3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1:50" s="1" customFormat="1" ht="26.25" customHeight="1">
      <c r="A50" s="69">
        <v>32</v>
      </c>
      <c r="B50" s="45"/>
      <c r="C50" s="41"/>
      <c r="D50" s="42"/>
      <c r="E50" s="42"/>
      <c r="F50" s="42"/>
      <c r="G50" s="42"/>
      <c r="H50" s="42"/>
      <c r="I50" s="42"/>
      <c r="J50" s="43"/>
      <c r="K50" s="44"/>
      <c r="L50" s="193">
        <f t="shared" si="0"/>
      </c>
      <c r="M50" s="45"/>
      <c r="N50" s="48"/>
      <c r="O50" s="44"/>
      <c r="P50" s="46"/>
      <c r="Q50" s="144"/>
      <c r="R50" s="107" t="str">
        <f t="shared" si="1"/>
        <v> </v>
      </c>
      <c r="S50" s="148"/>
      <c r="T50" s="109" t="str">
        <f t="shared" si="2"/>
        <v> </v>
      </c>
      <c r="U50" s="151"/>
      <c r="V50" s="103" t="str">
        <f t="shared" si="3"/>
        <v> </v>
      </c>
      <c r="W50" s="154"/>
      <c r="X50" s="105" t="str">
        <f t="shared" si="4"/>
        <v> </v>
      </c>
      <c r="Y50" s="134" t="str">
        <f t="shared" si="5"/>
        <v> </v>
      </c>
      <c r="Z50" s="135" t="str">
        <f t="shared" si="6"/>
        <v> </v>
      </c>
      <c r="AA50" s="34"/>
      <c r="AB50" s="35"/>
      <c r="AC50" s="35"/>
      <c r="AD50" s="35"/>
      <c r="AE50" s="34"/>
      <c r="AF50" s="34"/>
      <c r="AG50" s="34"/>
      <c r="AH50" s="34"/>
      <c r="AI50" s="34"/>
      <c r="AJ50" s="34"/>
      <c r="AK50" s="34"/>
      <c r="AL50" s="3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1:50" s="1" customFormat="1" ht="26.25" customHeight="1">
      <c r="A51" s="69">
        <v>33</v>
      </c>
      <c r="B51" s="45"/>
      <c r="C51" s="41"/>
      <c r="D51" s="42"/>
      <c r="E51" s="42"/>
      <c r="F51" s="42"/>
      <c r="G51" s="42"/>
      <c r="H51" s="42"/>
      <c r="I51" s="42"/>
      <c r="J51" s="43"/>
      <c r="K51" s="44"/>
      <c r="L51" s="193">
        <f t="shared" si="0"/>
      </c>
      <c r="M51" s="45"/>
      <c r="N51" s="48"/>
      <c r="O51" s="44"/>
      <c r="P51" s="46"/>
      <c r="Q51" s="144"/>
      <c r="R51" s="107" t="str">
        <f t="shared" si="1"/>
        <v> </v>
      </c>
      <c r="S51" s="148"/>
      <c r="T51" s="109" t="str">
        <f t="shared" si="2"/>
        <v> </v>
      </c>
      <c r="U51" s="151"/>
      <c r="V51" s="103" t="str">
        <f t="shared" si="3"/>
        <v> </v>
      </c>
      <c r="W51" s="154"/>
      <c r="X51" s="105" t="str">
        <f t="shared" si="4"/>
        <v> </v>
      </c>
      <c r="Y51" s="134" t="str">
        <f t="shared" si="5"/>
        <v> </v>
      </c>
      <c r="Z51" s="135" t="str">
        <f t="shared" si="6"/>
        <v> </v>
      </c>
      <c r="AA51" s="34"/>
      <c r="AB51" s="35"/>
      <c r="AC51" s="35"/>
      <c r="AD51" s="35"/>
      <c r="AE51" s="34"/>
      <c r="AF51" s="34"/>
      <c r="AG51" s="34"/>
      <c r="AH51" s="34"/>
      <c r="AI51" s="34"/>
      <c r="AJ51" s="34"/>
      <c r="AK51" s="34"/>
      <c r="AL51" s="3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1:50" s="1" customFormat="1" ht="26.25" customHeight="1">
      <c r="A52" s="69">
        <v>34</v>
      </c>
      <c r="B52" s="45"/>
      <c r="C52" s="41"/>
      <c r="D52" s="42"/>
      <c r="E52" s="42"/>
      <c r="F52" s="42"/>
      <c r="G52" s="42"/>
      <c r="H52" s="42"/>
      <c r="I52" s="42"/>
      <c r="J52" s="43"/>
      <c r="K52" s="44"/>
      <c r="L52" s="193">
        <f t="shared" si="0"/>
      </c>
      <c r="M52" s="45"/>
      <c r="N52" s="48"/>
      <c r="O52" s="44"/>
      <c r="P52" s="46"/>
      <c r="Q52" s="144"/>
      <c r="R52" s="107" t="str">
        <f t="shared" si="1"/>
        <v> </v>
      </c>
      <c r="S52" s="148"/>
      <c r="T52" s="109" t="str">
        <f t="shared" si="2"/>
        <v> </v>
      </c>
      <c r="U52" s="151"/>
      <c r="V52" s="103" t="str">
        <f t="shared" si="3"/>
        <v> </v>
      </c>
      <c r="W52" s="154"/>
      <c r="X52" s="105" t="str">
        <f t="shared" si="4"/>
        <v> </v>
      </c>
      <c r="Y52" s="134" t="str">
        <f t="shared" si="5"/>
        <v> </v>
      </c>
      <c r="Z52" s="135" t="str">
        <f t="shared" si="6"/>
        <v> </v>
      </c>
      <c r="AA52" s="34"/>
      <c r="AB52" s="35"/>
      <c r="AC52" s="35"/>
      <c r="AD52" s="35"/>
      <c r="AE52" s="34"/>
      <c r="AF52" s="34"/>
      <c r="AG52" s="34"/>
      <c r="AH52" s="34"/>
      <c r="AI52" s="34"/>
      <c r="AJ52" s="34"/>
      <c r="AK52" s="34"/>
      <c r="AL52" s="3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s="1" customFormat="1" ht="26.25" customHeight="1" thickBot="1">
      <c r="A53" s="70">
        <v>35</v>
      </c>
      <c r="B53" s="62"/>
      <c r="C53" s="61"/>
      <c r="D53" s="75"/>
      <c r="E53" s="75"/>
      <c r="F53" s="75"/>
      <c r="G53" s="75"/>
      <c r="H53" s="75"/>
      <c r="I53" s="75"/>
      <c r="J53" s="76"/>
      <c r="K53" s="77"/>
      <c r="L53" s="194">
        <f t="shared" si="0"/>
      </c>
      <c r="M53" s="62"/>
      <c r="N53" s="78"/>
      <c r="O53" s="77"/>
      <c r="P53" s="63"/>
      <c r="Q53" s="146"/>
      <c r="R53" s="108" t="str">
        <f t="shared" si="1"/>
        <v> </v>
      </c>
      <c r="S53" s="149"/>
      <c r="T53" s="110" t="str">
        <f t="shared" si="2"/>
        <v> </v>
      </c>
      <c r="U53" s="152"/>
      <c r="V53" s="104" t="str">
        <f t="shared" si="3"/>
        <v> </v>
      </c>
      <c r="W53" s="155"/>
      <c r="X53" s="106" t="str">
        <f t="shared" si="4"/>
        <v> </v>
      </c>
      <c r="Y53" s="136" t="str">
        <f t="shared" si="5"/>
        <v> </v>
      </c>
      <c r="Z53" s="137" t="str">
        <f t="shared" si="6"/>
        <v> </v>
      </c>
      <c r="AA53" s="34"/>
      <c r="AB53" s="35"/>
      <c r="AC53" s="35"/>
      <c r="AD53" s="35"/>
      <c r="AE53" s="34"/>
      <c r="AF53" s="34"/>
      <c r="AG53" s="34"/>
      <c r="AH53" s="34"/>
      <c r="AI53" s="34"/>
      <c r="AJ53" s="34"/>
      <c r="AK53" s="34"/>
      <c r="AL53" s="3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1:50" s="3" customFormat="1" ht="27" customHeight="1" thickBot="1">
      <c r="A54" s="20"/>
      <c r="B54" s="20"/>
      <c r="C54" s="20"/>
      <c r="D54" s="20"/>
      <c r="E54" s="20"/>
      <c r="F54" s="20"/>
      <c r="G54" s="20"/>
      <c r="N54" s="14"/>
      <c r="P54" s="14"/>
      <c r="Q54" s="71"/>
      <c r="R54" s="156">
        <f>SUM(R19:R53)</f>
        <v>0</v>
      </c>
      <c r="S54" s="71"/>
      <c r="T54" s="142">
        <f>SUM(T19:T53)</f>
        <v>0</v>
      </c>
      <c r="U54" s="131"/>
      <c r="V54" s="141">
        <f>SUM(V19:V53)</f>
        <v>0</v>
      </c>
      <c r="W54" s="131"/>
      <c r="X54" s="139">
        <f>SUM(X19:X53)</f>
        <v>0</v>
      </c>
      <c r="Y54" s="140">
        <f>SUM(Y19:Y53)</f>
        <v>0</v>
      </c>
      <c r="Z54" s="138">
        <f>SUM(Z19:Z53)</f>
        <v>0</v>
      </c>
      <c r="AA54" s="30"/>
      <c r="AB54" s="31"/>
      <c r="AC54" s="31"/>
      <c r="AD54" s="31"/>
      <c r="AE54" s="30"/>
      <c r="AF54" s="30"/>
      <c r="AG54" s="30"/>
      <c r="AH54" s="30"/>
      <c r="AI54" s="30"/>
      <c r="AJ54" s="30"/>
      <c r="AK54" s="30"/>
      <c r="AL54" s="30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 s="3" customFormat="1" ht="27" customHeight="1" thickBot="1">
      <c r="A55" s="20"/>
      <c r="B55" s="20"/>
      <c r="C55" s="40"/>
      <c r="D55" s="40"/>
      <c r="E55" s="40"/>
      <c r="F55" s="40"/>
      <c r="G55" s="40"/>
      <c r="H55" s="40"/>
      <c r="I55" s="40"/>
      <c r="J55" s="40"/>
      <c r="K55" s="66"/>
      <c r="L55" s="66"/>
      <c r="M55" s="66"/>
      <c r="N55" s="66"/>
      <c r="O55" s="66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64"/>
      <c r="AA55" s="30"/>
      <c r="AB55" s="31"/>
      <c r="AC55" s="31"/>
      <c r="AD55" s="31"/>
      <c r="AE55" s="30"/>
      <c r="AF55" s="30"/>
      <c r="AG55" s="30"/>
      <c r="AH55" s="30"/>
      <c r="AI55" s="30"/>
      <c r="AJ55" s="30"/>
      <c r="AK55" s="30"/>
      <c r="AL55" s="30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</row>
    <row r="56" spans="1:50" s="3" customFormat="1" ht="27" customHeight="1" thickBot="1">
      <c r="A56" s="20"/>
      <c r="B56" s="20"/>
      <c r="C56" s="40"/>
      <c r="D56" s="40"/>
      <c r="E56" s="40"/>
      <c r="F56" s="40"/>
      <c r="G56" s="40"/>
      <c r="H56" s="40"/>
      <c r="I56" s="40"/>
      <c r="J56" s="40"/>
      <c r="K56" s="66"/>
      <c r="L56" s="66"/>
      <c r="M56" s="66"/>
      <c r="N56" s="66"/>
      <c r="O56" s="66"/>
      <c r="P56" s="40"/>
      <c r="Q56" s="40"/>
      <c r="R56" s="40"/>
      <c r="S56" s="40"/>
      <c r="T56" s="40"/>
      <c r="U56" s="40"/>
      <c r="V56" s="40"/>
      <c r="W56" s="257" t="s">
        <v>106</v>
      </c>
      <c r="X56" s="258"/>
      <c r="Y56" s="258"/>
      <c r="Z56" s="102">
        <f>IF(ISBLANK(T6),Z54,Z54+V6)</f>
        <v>0</v>
      </c>
      <c r="AA56" s="30"/>
      <c r="AB56" s="31"/>
      <c r="AC56" s="31"/>
      <c r="AD56" s="31"/>
      <c r="AE56" s="30"/>
      <c r="AF56" s="30"/>
      <c r="AG56" s="30"/>
      <c r="AH56" s="30"/>
      <c r="AI56" s="30"/>
      <c r="AJ56" s="30"/>
      <c r="AK56" s="30"/>
      <c r="AL56" s="30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2:50" s="6" customFormat="1" ht="37.5" customHeight="1">
      <c r="B57" s="126"/>
      <c r="C57" s="126"/>
      <c r="D57" s="126"/>
      <c r="E57" s="126"/>
      <c r="F57" s="126"/>
      <c r="G57" s="126"/>
      <c r="H57" s="126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29"/>
      <c r="AB57" s="18"/>
      <c r="AC57" s="29"/>
      <c r="AG57" s="27"/>
      <c r="AH57" s="26"/>
      <c r="AI57" s="26"/>
      <c r="AJ57" s="26"/>
      <c r="AK57" s="26"/>
      <c r="AL57" s="2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1:50" s="6" customFormat="1" ht="21" customHeight="1">
      <c r="A58" s="20"/>
      <c r="B58" s="20"/>
      <c r="C58" s="20"/>
      <c r="D58" s="20"/>
      <c r="E58" s="18"/>
      <c r="F58" s="20"/>
      <c r="G58" s="18"/>
      <c r="H58" s="18"/>
      <c r="I58" s="18"/>
      <c r="J58" s="18"/>
      <c r="K58" s="18"/>
      <c r="L58" s="18"/>
      <c r="M58" s="284"/>
      <c r="N58" s="285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29"/>
      <c r="AB58" s="18"/>
      <c r="AC58" s="29"/>
      <c r="AG58" s="28"/>
      <c r="AH58" s="26"/>
      <c r="AI58" s="26"/>
      <c r="AJ58" s="26"/>
      <c r="AK58" s="26"/>
      <c r="AL58" s="2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</row>
    <row r="59" spans="2:50" s="11" customFormat="1" ht="33" customHeight="1">
      <c r="B59" s="22" t="s">
        <v>2</v>
      </c>
      <c r="C59" s="19"/>
      <c r="D59" s="22"/>
      <c r="E59" s="22"/>
      <c r="F59" s="22"/>
      <c r="G59" s="22"/>
      <c r="H59" s="251" t="s">
        <v>3</v>
      </c>
      <c r="I59" s="251"/>
      <c r="J59" s="251"/>
      <c r="K59"/>
      <c r="L59"/>
      <c r="M59"/>
      <c r="N59"/>
      <c r="O59" s="18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60"/>
      <c r="AA59" s="29"/>
      <c r="AB59" s="18"/>
      <c r="AC59" s="50"/>
      <c r="AD59" s="59"/>
      <c r="AE59" s="60"/>
      <c r="AF59" s="7"/>
      <c r="AG59" s="12"/>
      <c r="AH59" s="37"/>
      <c r="AI59" s="37"/>
      <c r="AJ59" s="37"/>
      <c r="AK59" s="37"/>
      <c r="AL59" s="37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</row>
    <row r="60" spans="2:50" s="11" customFormat="1" ht="33" customHeight="1">
      <c r="B60" s="22"/>
      <c r="C60" s="19"/>
      <c r="D60" s="22"/>
      <c r="E60" s="22"/>
      <c r="F60" s="22"/>
      <c r="G60" s="22"/>
      <c r="H60" s="226" t="s">
        <v>4</v>
      </c>
      <c r="I60" s="226"/>
      <c r="J60" s="226"/>
      <c r="K60"/>
      <c r="L60"/>
      <c r="M60"/>
      <c r="N60"/>
      <c r="O60" s="18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60"/>
      <c r="AA60" s="29"/>
      <c r="AB60" s="18"/>
      <c r="AC60" s="50"/>
      <c r="AD60" s="59"/>
      <c r="AE60" s="60"/>
      <c r="AF60" s="7"/>
      <c r="AG60" s="12"/>
      <c r="AH60" s="37"/>
      <c r="AI60" s="37"/>
      <c r="AJ60" s="37"/>
      <c r="AK60" s="37"/>
      <c r="AL60" s="37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</row>
    <row r="61" spans="2:50" s="11" customFormat="1" ht="33" customHeight="1">
      <c r="B61" s="22"/>
      <c r="C61" s="22"/>
      <c r="D61" s="10"/>
      <c r="E61" s="10"/>
      <c r="F61" s="10"/>
      <c r="G61" s="10"/>
      <c r="H61" s="23" t="s">
        <v>5</v>
      </c>
      <c r="I61" s="10"/>
      <c r="J61" s="10"/>
      <c r="O61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60"/>
      <c r="AA61" s="17"/>
      <c r="AB61"/>
      <c r="AC61" s="17"/>
      <c r="AD61" s="59"/>
      <c r="AE61" s="60"/>
      <c r="AF61" s="10"/>
      <c r="AH61" s="37"/>
      <c r="AI61" s="37"/>
      <c r="AJ61" s="37"/>
      <c r="AK61" s="37"/>
      <c r="AL61" s="37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</row>
    <row r="62" spans="2:50" s="11" customFormat="1" ht="33" customHeight="1">
      <c r="B62" s="10"/>
      <c r="C62" s="10"/>
      <c r="D62" s="9"/>
      <c r="E62" s="9"/>
      <c r="F62" s="9"/>
      <c r="G62" s="9"/>
      <c r="H62" s="24" t="s">
        <v>6</v>
      </c>
      <c r="I62" s="25"/>
      <c r="J62" s="25"/>
      <c r="K62" s="25"/>
      <c r="L62" s="25"/>
      <c r="M62" s="25"/>
      <c r="N62" s="25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60"/>
      <c r="AA62" s="15"/>
      <c r="AC62" s="15"/>
      <c r="AD62" s="59"/>
      <c r="AE62" s="60"/>
      <c r="AF62" s="8"/>
      <c r="AH62" s="37"/>
      <c r="AI62" s="37"/>
      <c r="AJ62" s="37"/>
      <c r="AK62" s="37"/>
      <c r="AL62" s="37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</row>
    <row r="63" spans="2:50" s="11" customFormat="1" ht="33" customHeight="1">
      <c r="B63" s="9"/>
      <c r="C63" s="9"/>
      <c r="H63" s="21" t="s">
        <v>10</v>
      </c>
      <c r="O63" s="25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60"/>
      <c r="AA63" s="49"/>
      <c r="AB63" s="25"/>
      <c r="AC63" s="16"/>
      <c r="AD63" s="59"/>
      <c r="AE63" s="60"/>
      <c r="AF63" s="9"/>
      <c r="AH63" s="37"/>
      <c r="AI63" s="37"/>
      <c r="AJ63" s="37"/>
      <c r="AK63" s="37"/>
      <c r="AL63" s="37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</row>
    <row r="64" spans="4:50" s="11" customFormat="1" ht="33" customHeight="1">
      <c r="D64" s="13"/>
      <c r="F64" s="13"/>
      <c r="I64" s="21"/>
      <c r="M64" s="53"/>
      <c r="N64" s="54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2"/>
      <c r="AA64" s="37"/>
      <c r="AB64" s="38"/>
      <c r="AC64" s="38"/>
      <c r="AD64" s="38"/>
      <c r="AE64" s="37"/>
      <c r="AF64" s="37"/>
      <c r="AG64" s="37"/>
      <c r="AH64" s="37"/>
      <c r="AI64" s="37"/>
      <c r="AJ64" s="37"/>
      <c r="AK64" s="37"/>
      <c r="AL64" s="37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</row>
    <row r="66" ht="13.5">
      <c r="O66" s="55"/>
    </row>
    <row r="67" ht="33.75" customHeight="1"/>
    <row r="78" spans="16:50" ht="13.5"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7"/>
      <c r="AA78" s="57"/>
      <c r="AC78" s="56"/>
      <c r="AD78" s="56"/>
      <c r="AK78" s="58"/>
      <c r="AL78" s="58"/>
      <c r="AW78" s="53"/>
      <c r="AX78" s="53"/>
    </row>
    <row r="79" spans="16:50" ht="13.5"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7"/>
      <c r="AA79" s="57"/>
      <c r="AC79" s="56"/>
      <c r="AD79" s="56"/>
      <c r="AK79" s="58"/>
      <c r="AL79" s="58"/>
      <c r="AW79" s="53"/>
      <c r="AX79" s="53"/>
    </row>
    <row r="80" spans="16:50" ht="13.5"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7"/>
      <c r="AA80" s="57"/>
      <c r="AC80" s="56"/>
      <c r="AD80" s="56"/>
      <c r="AK80" s="58"/>
      <c r="AL80" s="58"/>
      <c r="AW80" s="53"/>
      <c r="AX80" s="53"/>
    </row>
    <row r="81" spans="16:50" ht="13.5"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7"/>
      <c r="AA81" s="57"/>
      <c r="AC81" s="56"/>
      <c r="AD81" s="56"/>
      <c r="AK81" s="58"/>
      <c r="AL81" s="58"/>
      <c r="AW81" s="53"/>
      <c r="AX81" s="53"/>
    </row>
    <row r="82" spans="16:50" ht="13.5"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7"/>
      <c r="AA82" s="57"/>
      <c r="AC82" s="56"/>
      <c r="AD82" s="56"/>
      <c r="AK82" s="58"/>
      <c r="AL82" s="58"/>
      <c r="AW82" s="53"/>
      <c r="AX82" s="53"/>
    </row>
    <row r="83" spans="16:50" ht="13.5"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7"/>
      <c r="AA83" s="57"/>
      <c r="AC83" s="56"/>
      <c r="AD83" s="56"/>
      <c r="AK83" s="58"/>
      <c r="AL83" s="58"/>
      <c r="AW83" s="53"/>
      <c r="AX83" s="53"/>
    </row>
    <row r="84" spans="16:50" ht="40.5" customHeight="1"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7"/>
      <c r="AA84" s="57"/>
      <c r="AC84" s="56"/>
      <c r="AD84" s="56"/>
      <c r="AK84" s="58"/>
      <c r="AL84" s="58"/>
      <c r="AW84" s="53"/>
      <c r="AX84" s="53"/>
    </row>
    <row r="85" ht="81" customHeight="1">
      <c r="C85" s="65"/>
    </row>
    <row r="86" ht="67.5" customHeight="1"/>
    <row r="87" ht="54" customHeight="1"/>
  </sheetData>
  <sheetProtection/>
  <mergeCells count="70">
    <mergeCell ref="A3:Z3"/>
    <mergeCell ref="A1:Z1"/>
    <mergeCell ref="A2:Z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5"/>
    <mergeCell ref="L4:L5"/>
    <mergeCell ref="M4:M5"/>
    <mergeCell ref="N4:N5"/>
    <mergeCell ref="O4:O5"/>
    <mergeCell ref="P4:P5"/>
    <mergeCell ref="Q4:Q5"/>
    <mergeCell ref="R4:S5"/>
    <mergeCell ref="T4:U5"/>
    <mergeCell ref="V4:X5"/>
    <mergeCell ref="J6:K6"/>
    <mergeCell ref="R6:S6"/>
    <mergeCell ref="T6:U10"/>
    <mergeCell ref="V6:X10"/>
    <mergeCell ref="J7:K7"/>
    <mergeCell ref="R7:S7"/>
    <mergeCell ref="J8:K8"/>
    <mergeCell ref="R8:S8"/>
    <mergeCell ref="H17:H18"/>
    <mergeCell ref="J9:K9"/>
    <mergeCell ref="R9:S9"/>
    <mergeCell ref="J10:K10"/>
    <mergeCell ref="R10:S10"/>
    <mergeCell ref="A12:Z12"/>
    <mergeCell ref="A13:Z13"/>
    <mergeCell ref="A16:Z16"/>
    <mergeCell ref="O17:O18"/>
    <mergeCell ref="B6:B10"/>
    <mergeCell ref="A14:Z14"/>
    <mergeCell ref="A15:Z15"/>
    <mergeCell ref="A17:A18"/>
    <mergeCell ref="B17:B18"/>
    <mergeCell ref="C17:C18"/>
    <mergeCell ref="D17:D18"/>
    <mergeCell ref="E17:E18"/>
    <mergeCell ref="F17:F18"/>
    <mergeCell ref="Y17:Y18"/>
    <mergeCell ref="G17:G18"/>
    <mergeCell ref="Z17:Z18"/>
    <mergeCell ref="W56:Y56"/>
    <mergeCell ref="M58:N58"/>
    <mergeCell ref="S17:S18"/>
    <mergeCell ref="T17:T18"/>
    <mergeCell ref="W17:W18"/>
    <mergeCell ref="X17:X18"/>
    <mergeCell ref="M17:M18"/>
    <mergeCell ref="N17:N18"/>
    <mergeCell ref="U17:U18"/>
    <mergeCell ref="V17:V18"/>
    <mergeCell ref="Q17:Q18"/>
    <mergeCell ref="R17:R18"/>
    <mergeCell ref="H59:J59"/>
    <mergeCell ref="H60:J60"/>
    <mergeCell ref="I17:I18"/>
    <mergeCell ref="J17:J18"/>
    <mergeCell ref="K17:K18"/>
    <mergeCell ref="L17:L18"/>
    <mergeCell ref="P17:P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M76"/>
  <sheetViews>
    <sheetView view="pageBreakPreview" zoomScale="85" zoomScaleNormal="55" zoomScaleSheetLayoutView="85" workbookViewId="0" topLeftCell="A1">
      <selection activeCell="B7" sqref="B7"/>
    </sheetView>
  </sheetViews>
  <sheetFormatPr defaultColWidth="10.125" defaultRowHeight="13.5"/>
  <cols>
    <col min="1" max="1" width="4.875" style="53" customWidth="1"/>
    <col min="2" max="2" width="15.375" style="53" customWidth="1"/>
    <col min="3" max="3" width="18.00390625" style="52" customWidth="1"/>
    <col min="4" max="9" width="23.125" style="53" customWidth="1"/>
    <col min="10" max="10" width="8.25390625" style="53" customWidth="1"/>
    <col min="11" max="11" width="15.625" style="53" customWidth="1"/>
    <col min="12" max="12" width="13.125" style="53" customWidth="1"/>
    <col min="13" max="13" width="15.625" style="54" customWidth="1"/>
    <col min="14" max="14" width="13.125" style="53" customWidth="1"/>
    <col min="15" max="15" width="15.625" style="54" customWidth="1"/>
    <col min="16" max="16" width="14.50390625" style="54" customWidth="1"/>
    <col min="17" max="18" width="16.375" style="54" customWidth="1"/>
    <col min="19" max="19" width="21.125" style="56" customWidth="1"/>
    <col min="20" max="27" width="10.125" style="56" customWidth="1"/>
    <col min="28" max="39" width="10.125" style="58" customWidth="1"/>
    <col min="40" max="16384" width="10.125" style="53" customWidth="1"/>
  </cols>
  <sheetData>
    <row r="1" spans="1:39" s="3" customFormat="1" ht="37.5" customHeight="1">
      <c r="A1" s="212" t="s">
        <v>128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95"/>
      <c r="T1" s="30"/>
      <c r="U1" s="30"/>
      <c r="V1" s="30"/>
      <c r="W1" s="30"/>
      <c r="X1" s="30"/>
      <c r="Y1" s="30"/>
      <c r="Z1" s="30"/>
      <c r="AA1" s="30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s="3" customFormat="1" ht="39" customHeight="1">
      <c r="A2" s="296" t="s">
        <v>80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8"/>
      <c r="T2" s="30"/>
      <c r="U2" s="30"/>
      <c r="V2" s="30"/>
      <c r="W2" s="30"/>
      <c r="X2" s="30"/>
      <c r="Y2" s="30"/>
      <c r="Z2" s="30"/>
      <c r="AA2" s="30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s="3" customFormat="1" ht="27.75" customHeight="1">
      <c r="A3" s="215" t="s">
        <v>129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90"/>
      <c r="T3" s="30"/>
      <c r="U3" s="30"/>
      <c r="V3" s="30"/>
      <c r="W3" s="30"/>
      <c r="X3" s="30"/>
      <c r="Y3" s="30"/>
      <c r="Z3" s="30"/>
      <c r="AA3" s="3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s="3" customFormat="1" ht="27.75" customHeight="1" thickBot="1">
      <c r="A4" s="255" t="s">
        <v>125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30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</row>
    <row r="5" spans="1:39" s="5" customFormat="1" ht="27.75" customHeight="1" thickBot="1" thickTop="1">
      <c r="A5" s="200"/>
      <c r="B5" s="196" t="s">
        <v>0</v>
      </c>
      <c r="C5" s="196" t="s">
        <v>62</v>
      </c>
      <c r="D5" s="196" t="s">
        <v>50</v>
      </c>
      <c r="E5" s="196" t="s">
        <v>49</v>
      </c>
      <c r="F5" s="196" t="s">
        <v>90</v>
      </c>
      <c r="G5" s="196" t="s">
        <v>91</v>
      </c>
      <c r="H5" s="196" t="s">
        <v>112</v>
      </c>
      <c r="I5" s="196" t="s">
        <v>108</v>
      </c>
      <c r="J5" s="196" t="s">
        <v>11</v>
      </c>
      <c r="K5" s="196" t="s">
        <v>12</v>
      </c>
      <c r="L5" s="196" t="s">
        <v>7</v>
      </c>
      <c r="M5" s="234" t="s">
        <v>13</v>
      </c>
      <c r="N5" s="196" t="s">
        <v>8</v>
      </c>
      <c r="O5" s="301" t="s">
        <v>14</v>
      </c>
      <c r="P5" s="301" t="s">
        <v>123</v>
      </c>
      <c r="Q5" s="303" t="s">
        <v>124</v>
      </c>
      <c r="R5" s="299" t="s">
        <v>66</v>
      </c>
      <c r="S5" s="291" t="s">
        <v>121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spans="1:39" s="5" customFormat="1" ht="28.5" customHeight="1" thickBot="1">
      <c r="A6" s="201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236"/>
      <c r="N6" s="197"/>
      <c r="O6" s="302"/>
      <c r="P6" s="302"/>
      <c r="Q6" s="304"/>
      <c r="R6" s="300"/>
      <c r="S6" s="29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spans="1:39" s="5" customFormat="1" ht="26.25" customHeight="1">
      <c r="A7" s="67">
        <v>1</v>
      </c>
      <c r="B7" s="73"/>
      <c r="C7" s="80"/>
      <c r="D7" s="86"/>
      <c r="E7" s="86"/>
      <c r="F7" s="86"/>
      <c r="G7" s="86"/>
      <c r="H7" s="86"/>
      <c r="I7" s="86"/>
      <c r="J7" s="95"/>
      <c r="K7" s="72"/>
      <c r="L7" s="73"/>
      <c r="M7" s="74"/>
      <c r="N7" s="72"/>
      <c r="O7" s="171"/>
      <c r="P7" s="171"/>
      <c r="Q7" s="180" t="str">
        <f>IF(ISBLANK(C7)," ",IF(P7="Yes",1000,0))</f>
        <v> </v>
      </c>
      <c r="R7" s="168" t="str">
        <f>IF(ISBLANK(C7)," ",1000)</f>
        <v> </v>
      </c>
      <c r="S7" s="181" t="str">
        <f>IF(ISBLANK(C7)," ",Q7+R7)</f>
        <v> 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39" s="5" customFormat="1" ht="26.25" customHeight="1">
      <c r="A8" s="68">
        <v>2</v>
      </c>
      <c r="B8" s="45"/>
      <c r="C8" s="81"/>
      <c r="D8" s="87"/>
      <c r="E8" s="87"/>
      <c r="F8" s="87"/>
      <c r="G8" s="87"/>
      <c r="H8" s="87"/>
      <c r="I8" s="87"/>
      <c r="J8" s="43"/>
      <c r="K8" s="44"/>
      <c r="L8" s="45"/>
      <c r="M8" s="48"/>
      <c r="N8" s="44"/>
      <c r="O8" s="172"/>
      <c r="P8" s="172"/>
      <c r="Q8" s="182" t="str">
        <f>IF(ISBLANK(C8)," ",IF(P8="Yes",1000,0))</f>
        <v> </v>
      </c>
      <c r="R8" s="169" t="str">
        <f>IF(ISBLANK(C8)," ",1000)</f>
        <v> </v>
      </c>
      <c r="S8" s="183" t="str">
        <f>IF(ISBLANK(C8)," ",Q8+R8)</f>
        <v> 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s="5" customFormat="1" ht="26.25" customHeight="1">
      <c r="A9" s="68">
        <v>3</v>
      </c>
      <c r="B9" s="47"/>
      <c r="C9" s="89"/>
      <c r="D9" s="90"/>
      <c r="E9" s="90"/>
      <c r="F9" s="90"/>
      <c r="G9" s="90"/>
      <c r="H9" s="90"/>
      <c r="I9" s="90"/>
      <c r="J9" s="89"/>
      <c r="K9" s="97"/>
      <c r="L9" s="114"/>
      <c r="M9" s="92"/>
      <c r="N9" s="93"/>
      <c r="O9" s="173"/>
      <c r="P9" s="173"/>
      <c r="Q9" s="182" t="str">
        <f>IF(ISBLANK(C9)," ",IF(P9="Yes",1000,0))</f>
        <v> </v>
      </c>
      <c r="R9" s="169" t="str">
        <f>IF(ISBLANK(C9)," ",1000)</f>
        <v> </v>
      </c>
      <c r="S9" s="183" t="str">
        <f>IF(ISBLANK(C9)," ",Q9+R9)</f>
        <v> 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s="5" customFormat="1" ht="26.25" customHeight="1">
      <c r="A10" s="68">
        <v>4</v>
      </c>
      <c r="B10" s="47"/>
      <c r="C10" s="89"/>
      <c r="D10" s="90"/>
      <c r="E10" s="90"/>
      <c r="F10" s="90"/>
      <c r="G10" s="90"/>
      <c r="H10" s="90"/>
      <c r="I10" s="90"/>
      <c r="J10" s="89"/>
      <c r="K10" s="97"/>
      <c r="L10" s="114"/>
      <c r="M10" s="92"/>
      <c r="N10" s="93"/>
      <c r="O10" s="173"/>
      <c r="P10" s="173"/>
      <c r="Q10" s="182"/>
      <c r="R10" s="169"/>
      <c r="S10" s="18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s="5" customFormat="1" ht="26.25" customHeight="1">
      <c r="A11" s="68">
        <v>5</v>
      </c>
      <c r="B11" s="47"/>
      <c r="C11" s="89"/>
      <c r="D11" s="90"/>
      <c r="E11" s="90"/>
      <c r="F11" s="90"/>
      <c r="G11" s="90"/>
      <c r="H11" s="90"/>
      <c r="I11" s="90"/>
      <c r="J11" s="89"/>
      <c r="K11" s="97"/>
      <c r="L11" s="114"/>
      <c r="M11" s="92"/>
      <c r="N11" s="93"/>
      <c r="O11" s="173"/>
      <c r="P11" s="173"/>
      <c r="Q11" s="182"/>
      <c r="R11" s="169"/>
      <c r="S11" s="18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s="5" customFormat="1" ht="26.25" customHeight="1">
      <c r="A12" s="68">
        <v>6</v>
      </c>
      <c r="B12" s="47"/>
      <c r="C12" s="89"/>
      <c r="D12" s="90"/>
      <c r="E12" s="90"/>
      <c r="F12" s="90"/>
      <c r="G12" s="90"/>
      <c r="H12" s="90"/>
      <c r="I12" s="90"/>
      <c r="J12" s="89"/>
      <c r="K12" s="97"/>
      <c r="L12" s="114"/>
      <c r="M12" s="92"/>
      <c r="N12" s="93"/>
      <c r="O12" s="173"/>
      <c r="P12" s="173"/>
      <c r="Q12" s="182"/>
      <c r="R12" s="169"/>
      <c r="S12" s="18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s="5" customFormat="1" ht="26.25" customHeight="1">
      <c r="A13" s="68">
        <v>7</v>
      </c>
      <c r="B13" s="47"/>
      <c r="C13" s="89"/>
      <c r="D13" s="90"/>
      <c r="E13" s="90"/>
      <c r="F13" s="90"/>
      <c r="G13" s="90"/>
      <c r="H13" s="90"/>
      <c r="I13" s="90"/>
      <c r="J13" s="89"/>
      <c r="K13" s="97"/>
      <c r="L13" s="114"/>
      <c r="M13" s="92"/>
      <c r="N13" s="93"/>
      <c r="O13" s="173"/>
      <c r="P13" s="173"/>
      <c r="Q13" s="182"/>
      <c r="R13" s="169"/>
      <c r="S13" s="18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s="5" customFormat="1" ht="26.25" customHeight="1">
      <c r="A14" s="68">
        <v>8</v>
      </c>
      <c r="B14" s="47"/>
      <c r="C14" s="89"/>
      <c r="D14" s="90"/>
      <c r="E14" s="90"/>
      <c r="F14" s="90"/>
      <c r="G14" s="90"/>
      <c r="H14" s="90"/>
      <c r="I14" s="90"/>
      <c r="J14" s="89"/>
      <c r="K14" s="97"/>
      <c r="L14" s="114"/>
      <c r="M14" s="92"/>
      <c r="N14" s="93"/>
      <c r="O14" s="173"/>
      <c r="P14" s="173"/>
      <c r="Q14" s="182"/>
      <c r="R14" s="169"/>
      <c r="S14" s="18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 s="5" customFormat="1" ht="26.25" customHeight="1">
      <c r="A15" s="68">
        <v>9</v>
      </c>
      <c r="B15" s="47"/>
      <c r="C15" s="89"/>
      <c r="D15" s="90"/>
      <c r="E15" s="90"/>
      <c r="F15" s="90"/>
      <c r="G15" s="90"/>
      <c r="H15" s="90"/>
      <c r="I15" s="90"/>
      <c r="J15" s="89"/>
      <c r="K15" s="97"/>
      <c r="L15" s="114"/>
      <c r="M15" s="92"/>
      <c r="N15" s="93"/>
      <c r="O15" s="173"/>
      <c r="P15" s="173"/>
      <c r="Q15" s="182"/>
      <c r="R15" s="169"/>
      <c r="S15" s="18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1:39" s="5" customFormat="1" ht="26.25" customHeight="1">
      <c r="A16" s="68">
        <v>10</v>
      </c>
      <c r="B16" s="47"/>
      <c r="C16" s="89"/>
      <c r="D16" s="90"/>
      <c r="E16" s="90"/>
      <c r="F16" s="90"/>
      <c r="G16" s="90"/>
      <c r="H16" s="90"/>
      <c r="I16" s="90"/>
      <c r="J16" s="89"/>
      <c r="K16" s="97"/>
      <c r="L16" s="114"/>
      <c r="M16" s="92"/>
      <c r="N16" s="93"/>
      <c r="O16" s="173"/>
      <c r="P16" s="173"/>
      <c r="Q16" s="182"/>
      <c r="R16" s="169"/>
      <c r="S16" s="18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1:39" s="5" customFormat="1" ht="26.25" customHeight="1">
      <c r="A17" s="68">
        <v>11</v>
      </c>
      <c r="B17" s="47"/>
      <c r="C17" s="89"/>
      <c r="D17" s="90"/>
      <c r="E17" s="90"/>
      <c r="F17" s="90"/>
      <c r="G17" s="90"/>
      <c r="H17" s="90"/>
      <c r="I17" s="90"/>
      <c r="J17" s="89"/>
      <c r="K17" s="97"/>
      <c r="L17" s="114"/>
      <c r="M17" s="92"/>
      <c r="N17" s="93"/>
      <c r="O17" s="173"/>
      <c r="P17" s="173"/>
      <c r="Q17" s="182"/>
      <c r="R17" s="169"/>
      <c r="S17" s="18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1:39" s="5" customFormat="1" ht="26.25" customHeight="1">
      <c r="A18" s="68">
        <v>12</v>
      </c>
      <c r="B18" s="47"/>
      <c r="C18" s="89"/>
      <c r="D18" s="90"/>
      <c r="E18" s="90"/>
      <c r="F18" s="90"/>
      <c r="G18" s="90"/>
      <c r="H18" s="90"/>
      <c r="I18" s="90"/>
      <c r="J18" s="89"/>
      <c r="K18" s="97"/>
      <c r="L18" s="114"/>
      <c r="M18" s="92"/>
      <c r="N18" s="93"/>
      <c r="O18" s="173"/>
      <c r="P18" s="173"/>
      <c r="Q18" s="182"/>
      <c r="R18" s="169"/>
      <c r="S18" s="18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5" customFormat="1" ht="26.25" customHeight="1">
      <c r="A19" s="68">
        <v>13</v>
      </c>
      <c r="B19" s="47"/>
      <c r="C19" s="89"/>
      <c r="D19" s="90"/>
      <c r="E19" s="90"/>
      <c r="F19" s="90"/>
      <c r="G19" s="90"/>
      <c r="H19" s="90"/>
      <c r="I19" s="90"/>
      <c r="J19" s="89"/>
      <c r="K19" s="97"/>
      <c r="L19" s="114"/>
      <c r="M19" s="92"/>
      <c r="N19" s="93"/>
      <c r="O19" s="173"/>
      <c r="P19" s="173"/>
      <c r="Q19" s="182"/>
      <c r="R19" s="169"/>
      <c r="S19" s="18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</row>
    <row r="20" spans="1:39" s="5" customFormat="1" ht="26.25" customHeight="1">
      <c r="A20" s="68">
        <v>14</v>
      </c>
      <c r="B20" s="47"/>
      <c r="C20" s="89"/>
      <c r="D20" s="90"/>
      <c r="E20" s="90"/>
      <c r="F20" s="90"/>
      <c r="G20" s="90"/>
      <c r="H20" s="90"/>
      <c r="I20" s="90"/>
      <c r="J20" s="89"/>
      <c r="K20" s="97"/>
      <c r="L20" s="114"/>
      <c r="M20" s="92"/>
      <c r="N20" s="93"/>
      <c r="O20" s="173"/>
      <c r="P20" s="173"/>
      <c r="Q20" s="182"/>
      <c r="R20" s="169"/>
      <c r="S20" s="18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1:39" s="5" customFormat="1" ht="26.25" customHeight="1">
      <c r="A21" s="68">
        <v>15</v>
      </c>
      <c r="B21" s="47"/>
      <c r="C21" s="89"/>
      <c r="D21" s="90"/>
      <c r="E21" s="90"/>
      <c r="F21" s="90"/>
      <c r="G21" s="90"/>
      <c r="H21" s="90"/>
      <c r="I21" s="90"/>
      <c r="J21" s="89"/>
      <c r="K21" s="97"/>
      <c r="L21" s="114"/>
      <c r="M21" s="92"/>
      <c r="N21" s="93"/>
      <c r="O21" s="173"/>
      <c r="P21" s="173"/>
      <c r="Q21" s="182"/>
      <c r="R21" s="169"/>
      <c r="S21" s="18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1:39" s="5" customFormat="1" ht="26.25" customHeight="1">
      <c r="A22" s="68">
        <v>16</v>
      </c>
      <c r="B22" s="47"/>
      <c r="C22" s="89"/>
      <c r="D22" s="90"/>
      <c r="E22" s="90"/>
      <c r="F22" s="90"/>
      <c r="G22" s="90"/>
      <c r="H22" s="90"/>
      <c r="I22" s="90"/>
      <c r="J22" s="89"/>
      <c r="K22" s="97"/>
      <c r="L22" s="114"/>
      <c r="M22" s="92"/>
      <c r="N22" s="93"/>
      <c r="O22" s="173"/>
      <c r="P22" s="173"/>
      <c r="Q22" s="182"/>
      <c r="R22" s="169"/>
      <c r="S22" s="18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1:39" s="5" customFormat="1" ht="26.25" customHeight="1">
      <c r="A23" s="68">
        <v>17</v>
      </c>
      <c r="B23" s="47"/>
      <c r="C23" s="89"/>
      <c r="D23" s="90"/>
      <c r="E23" s="90"/>
      <c r="F23" s="90"/>
      <c r="G23" s="90"/>
      <c r="H23" s="90"/>
      <c r="I23" s="90"/>
      <c r="J23" s="89"/>
      <c r="K23" s="97"/>
      <c r="L23" s="114"/>
      <c r="M23" s="92"/>
      <c r="N23" s="93"/>
      <c r="O23" s="173"/>
      <c r="P23" s="173"/>
      <c r="Q23" s="182"/>
      <c r="R23" s="169"/>
      <c r="S23" s="18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39" s="5" customFormat="1" ht="26.25" customHeight="1">
      <c r="A24" s="68">
        <v>18</v>
      </c>
      <c r="B24" s="47"/>
      <c r="C24" s="89"/>
      <c r="D24" s="90"/>
      <c r="E24" s="90"/>
      <c r="F24" s="90"/>
      <c r="G24" s="90"/>
      <c r="H24" s="90"/>
      <c r="I24" s="90"/>
      <c r="J24" s="89"/>
      <c r="K24" s="97"/>
      <c r="L24" s="114"/>
      <c r="M24" s="92"/>
      <c r="N24" s="93"/>
      <c r="O24" s="173"/>
      <c r="P24" s="173"/>
      <c r="Q24" s="182"/>
      <c r="R24" s="169"/>
      <c r="S24" s="18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 s="5" customFormat="1" ht="26.25" customHeight="1">
      <c r="A25" s="68">
        <v>19</v>
      </c>
      <c r="B25" s="47"/>
      <c r="C25" s="89"/>
      <c r="D25" s="90"/>
      <c r="E25" s="90"/>
      <c r="F25" s="90"/>
      <c r="G25" s="90"/>
      <c r="H25" s="90"/>
      <c r="I25" s="90"/>
      <c r="J25" s="89"/>
      <c r="K25" s="97"/>
      <c r="L25" s="114"/>
      <c r="M25" s="92"/>
      <c r="N25" s="93"/>
      <c r="O25" s="173"/>
      <c r="P25" s="173"/>
      <c r="Q25" s="182"/>
      <c r="R25" s="169"/>
      <c r="S25" s="18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1:39" s="5" customFormat="1" ht="26.25" customHeight="1">
      <c r="A26" s="68">
        <v>20</v>
      </c>
      <c r="B26" s="47"/>
      <c r="C26" s="89"/>
      <c r="D26" s="90"/>
      <c r="E26" s="90"/>
      <c r="F26" s="90"/>
      <c r="G26" s="90"/>
      <c r="H26" s="90"/>
      <c r="I26" s="90"/>
      <c r="J26" s="89"/>
      <c r="K26" s="97"/>
      <c r="L26" s="114"/>
      <c r="M26" s="92"/>
      <c r="N26" s="93"/>
      <c r="O26" s="173"/>
      <c r="P26" s="173"/>
      <c r="Q26" s="182"/>
      <c r="R26" s="169"/>
      <c r="S26" s="18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s="5" customFormat="1" ht="26.25" customHeight="1">
      <c r="A27" s="68">
        <v>21</v>
      </c>
      <c r="B27" s="47"/>
      <c r="C27" s="89"/>
      <c r="D27" s="90"/>
      <c r="E27" s="90"/>
      <c r="F27" s="90"/>
      <c r="G27" s="90"/>
      <c r="H27" s="90"/>
      <c r="I27" s="90"/>
      <c r="J27" s="89"/>
      <c r="K27" s="97"/>
      <c r="L27" s="114"/>
      <c r="M27" s="92"/>
      <c r="N27" s="93"/>
      <c r="O27" s="173"/>
      <c r="P27" s="173"/>
      <c r="Q27" s="182"/>
      <c r="R27" s="169"/>
      <c r="S27" s="18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1:39" s="5" customFormat="1" ht="26.25" customHeight="1">
      <c r="A28" s="68">
        <v>22</v>
      </c>
      <c r="B28" s="47"/>
      <c r="C28" s="89"/>
      <c r="D28" s="90"/>
      <c r="E28" s="90"/>
      <c r="F28" s="90"/>
      <c r="G28" s="90"/>
      <c r="H28" s="90"/>
      <c r="I28" s="90"/>
      <c r="J28" s="89"/>
      <c r="K28" s="97"/>
      <c r="L28" s="114"/>
      <c r="M28" s="92"/>
      <c r="N28" s="93"/>
      <c r="O28" s="173"/>
      <c r="P28" s="173"/>
      <c r="Q28" s="182"/>
      <c r="R28" s="169"/>
      <c r="S28" s="18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1:39" s="5" customFormat="1" ht="26.25" customHeight="1">
      <c r="A29" s="68">
        <v>23</v>
      </c>
      <c r="B29" s="47"/>
      <c r="C29" s="89"/>
      <c r="D29" s="90"/>
      <c r="E29" s="90"/>
      <c r="F29" s="90"/>
      <c r="G29" s="90"/>
      <c r="H29" s="90"/>
      <c r="I29" s="90"/>
      <c r="J29" s="89"/>
      <c r="K29" s="97"/>
      <c r="L29" s="114"/>
      <c r="M29" s="92"/>
      <c r="N29" s="93"/>
      <c r="O29" s="173"/>
      <c r="P29" s="173"/>
      <c r="Q29" s="182"/>
      <c r="R29" s="169"/>
      <c r="S29" s="18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1:39" s="5" customFormat="1" ht="26.25" customHeight="1">
      <c r="A30" s="68">
        <v>24</v>
      </c>
      <c r="B30" s="47"/>
      <c r="C30" s="89"/>
      <c r="D30" s="90"/>
      <c r="E30" s="90"/>
      <c r="F30" s="90"/>
      <c r="G30" s="90"/>
      <c r="H30" s="90"/>
      <c r="I30" s="90"/>
      <c r="J30" s="89"/>
      <c r="K30" s="97"/>
      <c r="L30" s="114"/>
      <c r="M30" s="92"/>
      <c r="N30" s="93"/>
      <c r="O30" s="173"/>
      <c r="P30" s="173"/>
      <c r="Q30" s="182"/>
      <c r="R30" s="169"/>
      <c r="S30" s="18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s="5" customFormat="1" ht="26.25" customHeight="1">
      <c r="A31" s="68">
        <v>25</v>
      </c>
      <c r="B31" s="47"/>
      <c r="C31" s="89"/>
      <c r="D31" s="90"/>
      <c r="E31" s="90"/>
      <c r="F31" s="90"/>
      <c r="G31" s="90"/>
      <c r="H31" s="90"/>
      <c r="I31" s="90"/>
      <c r="J31" s="89"/>
      <c r="K31" s="97"/>
      <c r="L31" s="114"/>
      <c r="M31" s="92"/>
      <c r="N31" s="93"/>
      <c r="O31" s="173"/>
      <c r="P31" s="173"/>
      <c r="Q31" s="182"/>
      <c r="R31" s="169"/>
      <c r="S31" s="18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39" s="5" customFormat="1" ht="26.25" customHeight="1">
      <c r="A32" s="68">
        <v>26</v>
      </c>
      <c r="B32" s="47"/>
      <c r="C32" s="89"/>
      <c r="D32" s="90"/>
      <c r="E32" s="90"/>
      <c r="F32" s="90"/>
      <c r="G32" s="90"/>
      <c r="H32" s="90"/>
      <c r="I32" s="90"/>
      <c r="J32" s="89"/>
      <c r="K32" s="97"/>
      <c r="L32" s="114"/>
      <c r="M32" s="92"/>
      <c r="N32" s="93"/>
      <c r="O32" s="173"/>
      <c r="P32" s="173"/>
      <c r="Q32" s="182"/>
      <c r="R32" s="169"/>
      <c r="S32" s="18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</row>
    <row r="33" spans="1:39" s="5" customFormat="1" ht="26.25" customHeight="1">
      <c r="A33" s="68">
        <v>27</v>
      </c>
      <c r="B33" s="47"/>
      <c r="C33" s="89"/>
      <c r="D33" s="90"/>
      <c r="E33" s="90"/>
      <c r="F33" s="90"/>
      <c r="G33" s="90"/>
      <c r="H33" s="90"/>
      <c r="I33" s="90"/>
      <c r="J33" s="89"/>
      <c r="K33" s="97"/>
      <c r="L33" s="114"/>
      <c r="M33" s="92"/>
      <c r="N33" s="93"/>
      <c r="O33" s="173"/>
      <c r="P33" s="173"/>
      <c r="Q33" s="182"/>
      <c r="R33" s="169"/>
      <c r="S33" s="18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1:39" s="5" customFormat="1" ht="26.25" customHeight="1">
      <c r="A34" s="68">
        <v>28</v>
      </c>
      <c r="B34" s="47"/>
      <c r="C34" s="89"/>
      <c r="D34" s="90"/>
      <c r="E34" s="90"/>
      <c r="F34" s="90"/>
      <c r="G34" s="90"/>
      <c r="H34" s="90"/>
      <c r="I34" s="90"/>
      <c r="J34" s="89"/>
      <c r="K34" s="97"/>
      <c r="L34" s="114"/>
      <c r="M34" s="92"/>
      <c r="N34" s="93"/>
      <c r="O34" s="173"/>
      <c r="P34" s="173"/>
      <c r="Q34" s="182"/>
      <c r="R34" s="169"/>
      <c r="S34" s="18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s="1" customFormat="1" ht="26.25" customHeight="1">
      <c r="A35" s="68">
        <v>29</v>
      </c>
      <c r="B35" s="45"/>
      <c r="C35" s="81"/>
      <c r="D35" s="87"/>
      <c r="E35" s="87"/>
      <c r="F35" s="87"/>
      <c r="G35" s="87"/>
      <c r="H35" s="87"/>
      <c r="I35" s="87"/>
      <c r="J35" s="43"/>
      <c r="K35" s="44"/>
      <c r="L35" s="45"/>
      <c r="M35" s="48"/>
      <c r="N35" s="44"/>
      <c r="O35" s="172"/>
      <c r="P35" s="172"/>
      <c r="Q35" s="182" t="str">
        <f aca="true" t="shared" si="0" ref="Q35:Q46">IF(ISBLANK(C35)," ",IF(P35="Yes",1000,0))</f>
        <v> </v>
      </c>
      <c r="R35" s="169" t="str">
        <f aca="true" t="shared" si="1" ref="R35:R46">IF(ISBLANK(C35)," ",1000)</f>
        <v> </v>
      </c>
      <c r="S35" s="183" t="str">
        <f aca="true" t="shared" si="2" ref="S35:S46">IF(ISBLANK(C35)," ",Q35+R35)</f>
        <v> </v>
      </c>
      <c r="T35" s="34"/>
      <c r="U35" s="34"/>
      <c r="V35" s="34"/>
      <c r="W35" s="34"/>
      <c r="X35" s="34"/>
      <c r="Y35" s="34"/>
      <c r="Z35" s="34"/>
      <c r="AA35" s="3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1" customFormat="1" ht="26.25" customHeight="1">
      <c r="A36" s="68">
        <v>30</v>
      </c>
      <c r="B36" s="45"/>
      <c r="C36" s="81"/>
      <c r="D36" s="87"/>
      <c r="E36" s="87"/>
      <c r="F36" s="87"/>
      <c r="G36" s="87"/>
      <c r="H36" s="87"/>
      <c r="I36" s="87"/>
      <c r="J36" s="43"/>
      <c r="K36" s="44"/>
      <c r="L36" s="45"/>
      <c r="M36" s="48"/>
      <c r="N36" s="44"/>
      <c r="O36" s="172"/>
      <c r="P36" s="172"/>
      <c r="Q36" s="182" t="str">
        <f t="shared" si="0"/>
        <v> </v>
      </c>
      <c r="R36" s="169" t="str">
        <f t="shared" si="1"/>
        <v> </v>
      </c>
      <c r="S36" s="183" t="str">
        <f t="shared" si="2"/>
        <v> </v>
      </c>
      <c r="T36" s="34"/>
      <c r="U36" s="34"/>
      <c r="V36" s="34"/>
      <c r="W36" s="34"/>
      <c r="X36" s="34"/>
      <c r="Y36" s="34"/>
      <c r="Z36" s="34"/>
      <c r="AA36" s="3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s="1" customFormat="1" ht="26.25" customHeight="1">
      <c r="A37" s="68">
        <v>31</v>
      </c>
      <c r="B37" s="45"/>
      <c r="C37" s="81"/>
      <c r="D37" s="87"/>
      <c r="E37" s="87"/>
      <c r="F37" s="87"/>
      <c r="G37" s="87"/>
      <c r="H37" s="87"/>
      <c r="I37" s="87"/>
      <c r="J37" s="43"/>
      <c r="K37" s="44"/>
      <c r="L37" s="45"/>
      <c r="M37" s="48"/>
      <c r="N37" s="44"/>
      <c r="O37" s="172"/>
      <c r="P37" s="172"/>
      <c r="Q37" s="182" t="str">
        <f t="shared" si="0"/>
        <v> </v>
      </c>
      <c r="R37" s="169" t="str">
        <f t="shared" si="1"/>
        <v> </v>
      </c>
      <c r="S37" s="183" t="str">
        <f t="shared" si="2"/>
        <v> </v>
      </c>
      <c r="T37" s="34"/>
      <c r="U37" s="34"/>
      <c r="V37" s="34"/>
      <c r="W37" s="34"/>
      <c r="X37" s="34"/>
      <c r="Y37" s="34"/>
      <c r="Z37" s="34"/>
      <c r="AA37" s="3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39" s="1" customFormat="1" ht="26.25" customHeight="1">
      <c r="A38" s="68">
        <v>32</v>
      </c>
      <c r="B38" s="45"/>
      <c r="C38" s="41"/>
      <c r="D38" s="42"/>
      <c r="E38" s="42"/>
      <c r="F38" s="42"/>
      <c r="G38" s="42"/>
      <c r="H38" s="42"/>
      <c r="I38" s="42"/>
      <c r="J38" s="43"/>
      <c r="K38" s="44"/>
      <c r="L38" s="45"/>
      <c r="M38" s="48"/>
      <c r="N38" s="44"/>
      <c r="O38" s="172"/>
      <c r="P38" s="172"/>
      <c r="Q38" s="182" t="str">
        <f t="shared" si="0"/>
        <v> </v>
      </c>
      <c r="R38" s="169" t="str">
        <f t="shared" si="1"/>
        <v> </v>
      </c>
      <c r="S38" s="183" t="str">
        <f t="shared" si="2"/>
        <v> </v>
      </c>
      <c r="T38" s="34"/>
      <c r="U38" s="34"/>
      <c r="V38" s="34"/>
      <c r="W38" s="34"/>
      <c r="X38" s="34"/>
      <c r="Y38" s="34"/>
      <c r="Z38" s="34"/>
      <c r="AA38" s="3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s="1" customFormat="1" ht="26.25" customHeight="1">
      <c r="A39" s="68">
        <v>33</v>
      </c>
      <c r="B39" s="45"/>
      <c r="C39" s="41"/>
      <c r="D39" s="42"/>
      <c r="E39" s="42"/>
      <c r="F39" s="42"/>
      <c r="G39" s="42"/>
      <c r="H39" s="42"/>
      <c r="I39" s="42"/>
      <c r="J39" s="43"/>
      <c r="K39" s="44"/>
      <c r="L39" s="45"/>
      <c r="M39" s="48"/>
      <c r="N39" s="44"/>
      <c r="O39" s="172"/>
      <c r="P39" s="172"/>
      <c r="Q39" s="182" t="str">
        <f t="shared" si="0"/>
        <v> </v>
      </c>
      <c r="R39" s="169" t="str">
        <f t="shared" si="1"/>
        <v> </v>
      </c>
      <c r="S39" s="183" t="str">
        <f t="shared" si="2"/>
        <v> </v>
      </c>
      <c r="T39" s="34"/>
      <c r="U39" s="34"/>
      <c r="V39" s="34"/>
      <c r="W39" s="34"/>
      <c r="X39" s="34"/>
      <c r="Y39" s="34"/>
      <c r="Z39" s="34"/>
      <c r="AA39" s="3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s="2" customFormat="1" ht="26.25" customHeight="1">
      <c r="A40" s="68">
        <v>34</v>
      </c>
      <c r="B40" s="45"/>
      <c r="C40" s="41"/>
      <c r="D40" s="42"/>
      <c r="E40" s="42"/>
      <c r="F40" s="42"/>
      <c r="G40" s="42"/>
      <c r="H40" s="42"/>
      <c r="I40" s="42"/>
      <c r="J40" s="43"/>
      <c r="K40" s="44"/>
      <c r="L40" s="45"/>
      <c r="M40" s="48"/>
      <c r="N40" s="44"/>
      <c r="O40" s="172"/>
      <c r="P40" s="172"/>
      <c r="Q40" s="182" t="str">
        <f t="shared" si="0"/>
        <v> </v>
      </c>
      <c r="R40" s="169" t="str">
        <f t="shared" si="1"/>
        <v> </v>
      </c>
      <c r="S40" s="183" t="str">
        <f t="shared" si="2"/>
        <v> </v>
      </c>
      <c r="T40" s="34"/>
      <c r="U40" s="34"/>
      <c r="V40" s="34"/>
      <c r="W40" s="34"/>
      <c r="X40" s="34"/>
      <c r="Y40" s="34"/>
      <c r="Z40" s="34"/>
      <c r="AA40" s="3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 s="1" customFormat="1" ht="26.25" customHeight="1">
      <c r="A41" s="68">
        <v>35</v>
      </c>
      <c r="B41" s="45"/>
      <c r="C41" s="41"/>
      <c r="D41" s="42"/>
      <c r="E41" s="42"/>
      <c r="F41" s="42"/>
      <c r="G41" s="42"/>
      <c r="H41" s="42"/>
      <c r="I41" s="42"/>
      <c r="J41" s="43"/>
      <c r="K41" s="44"/>
      <c r="L41" s="45"/>
      <c r="M41" s="48"/>
      <c r="N41" s="44"/>
      <c r="O41" s="172"/>
      <c r="P41" s="172"/>
      <c r="Q41" s="182" t="str">
        <f t="shared" si="0"/>
        <v> </v>
      </c>
      <c r="R41" s="169" t="str">
        <f t="shared" si="1"/>
        <v> </v>
      </c>
      <c r="S41" s="183" t="str">
        <f t="shared" si="2"/>
        <v> </v>
      </c>
      <c r="T41" s="34"/>
      <c r="U41" s="34"/>
      <c r="V41" s="34"/>
      <c r="W41" s="34"/>
      <c r="X41" s="34"/>
      <c r="Y41" s="34"/>
      <c r="Z41" s="34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s="1" customFormat="1" ht="26.25" customHeight="1">
      <c r="A42" s="68">
        <v>36</v>
      </c>
      <c r="B42" s="45"/>
      <c r="C42" s="41"/>
      <c r="D42" s="42"/>
      <c r="E42" s="42"/>
      <c r="F42" s="42"/>
      <c r="G42" s="42"/>
      <c r="H42" s="42"/>
      <c r="I42" s="42"/>
      <c r="J42" s="43"/>
      <c r="K42" s="44"/>
      <c r="L42" s="45"/>
      <c r="M42" s="48"/>
      <c r="N42" s="44"/>
      <c r="O42" s="172"/>
      <c r="P42" s="172"/>
      <c r="Q42" s="182" t="str">
        <f t="shared" si="0"/>
        <v> </v>
      </c>
      <c r="R42" s="169" t="str">
        <f t="shared" si="1"/>
        <v> </v>
      </c>
      <c r="S42" s="183" t="str">
        <f t="shared" si="2"/>
        <v> </v>
      </c>
      <c r="T42" s="34"/>
      <c r="U42" s="34"/>
      <c r="V42" s="34"/>
      <c r="W42" s="34"/>
      <c r="X42" s="34"/>
      <c r="Y42" s="34"/>
      <c r="Z42" s="34"/>
      <c r="AA42" s="3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s="1" customFormat="1" ht="26.25" customHeight="1">
      <c r="A43" s="68">
        <v>37</v>
      </c>
      <c r="B43" s="45"/>
      <c r="C43" s="41"/>
      <c r="D43" s="42"/>
      <c r="E43" s="42"/>
      <c r="F43" s="42"/>
      <c r="G43" s="42"/>
      <c r="H43" s="42"/>
      <c r="I43" s="42"/>
      <c r="J43" s="43"/>
      <c r="K43" s="44"/>
      <c r="L43" s="45"/>
      <c r="M43" s="48"/>
      <c r="N43" s="44"/>
      <c r="O43" s="172"/>
      <c r="P43" s="172"/>
      <c r="Q43" s="182" t="str">
        <f t="shared" si="0"/>
        <v> </v>
      </c>
      <c r="R43" s="169" t="str">
        <f t="shared" si="1"/>
        <v> </v>
      </c>
      <c r="S43" s="183" t="str">
        <f t="shared" si="2"/>
        <v> </v>
      </c>
      <c r="T43" s="34"/>
      <c r="U43" s="34"/>
      <c r="V43" s="34"/>
      <c r="W43" s="34"/>
      <c r="X43" s="34"/>
      <c r="Y43" s="34"/>
      <c r="Z43" s="34"/>
      <c r="AA43" s="3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s="1" customFormat="1" ht="26.25" customHeight="1">
      <c r="A44" s="68">
        <v>38</v>
      </c>
      <c r="B44" s="45"/>
      <c r="C44" s="41"/>
      <c r="D44" s="42"/>
      <c r="E44" s="42"/>
      <c r="F44" s="42"/>
      <c r="G44" s="42"/>
      <c r="H44" s="42"/>
      <c r="I44" s="42"/>
      <c r="J44" s="43"/>
      <c r="K44" s="44"/>
      <c r="L44" s="45"/>
      <c r="M44" s="48"/>
      <c r="N44" s="44"/>
      <c r="O44" s="172"/>
      <c r="P44" s="172"/>
      <c r="Q44" s="182" t="str">
        <f t="shared" si="0"/>
        <v> </v>
      </c>
      <c r="R44" s="169" t="str">
        <f t="shared" si="1"/>
        <v> </v>
      </c>
      <c r="S44" s="183" t="str">
        <f t="shared" si="2"/>
        <v> </v>
      </c>
      <c r="T44" s="34"/>
      <c r="U44" s="34"/>
      <c r="V44" s="34"/>
      <c r="W44" s="34"/>
      <c r="X44" s="34"/>
      <c r="Y44" s="34"/>
      <c r="Z44" s="34"/>
      <c r="AA44" s="3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s="1" customFormat="1" ht="26.25" customHeight="1">
      <c r="A45" s="68">
        <v>39</v>
      </c>
      <c r="B45" s="45"/>
      <c r="C45" s="41"/>
      <c r="D45" s="42"/>
      <c r="E45" s="42"/>
      <c r="F45" s="42"/>
      <c r="G45" s="42"/>
      <c r="H45" s="42"/>
      <c r="I45" s="42"/>
      <c r="J45" s="43"/>
      <c r="K45" s="44"/>
      <c r="L45" s="45"/>
      <c r="M45" s="48"/>
      <c r="N45" s="44"/>
      <c r="O45" s="172"/>
      <c r="P45" s="172"/>
      <c r="Q45" s="182" t="str">
        <f t="shared" si="0"/>
        <v> </v>
      </c>
      <c r="R45" s="169" t="str">
        <f t="shared" si="1"/>
        <v> </v>
      </c>
      <c r="S45" s="183" t="str">
        <f t="shared" si="2"/>
        <v> </v>
      </c>
      <c r="T45" s="34"/>
      <c r="U45" s="34"/>
      <c r="V45" s="34"/>
      <c r="W45" s="34"/>
      <c r="X45" s="34"/>
      <c r="Y45" s="34"/>
      <c r="Z45" s="34"/>
      <c r="AA45" s="3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 spans="1:39" s="1" customFormat="1" ht="26.25" customHeight="1" thickBot="1">
      <c r="A46" s="179">
        <v>40</v>
      </c>
      <c r="B46" s="62"/>
      <c r="C46" s="61"/>
      <c r="D46" s="75"/>
      <c r="E46" s="75"/>
      <c r="F46" s="75"/>
      <c r="G46" s="75"/>
      <c r="H46" s="75"/>
      <c r="I46" s="75"/>
      <c r="J46" s="76"/>
      <c r="K46" s="77"/>
      <c r="L46" s="62"/>
      <c r="M46" s="78"/>
      <c r="N46" s="77"/>
      <c r="O46" s="174"/>
      <c r="P46" s="174"/>
      <c r="Q46" s="184" t="str">
        <f t="shared" si="0"/>
        <v> </v>
      </c>
      <c r="R46" s="170" t="str">
        <f t="shared" si="1"/>
        <v> </v>
      </c>
      <c r="S46" s="185" t="str">
        <f t="shared" si="2"/>
        <v> </v>
      </c>
      <c r="T46" s="34"/>
      <c r="U46" s="34"/>
      <c r="V46" s="34"/>
      <c r="W46" s="34"/>
      <c r="X46" s="34"/>
      <c r="Y46" s="34"/>
      <c r="Z46" s="34"/>
      <c r="AA46" s="3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s="3" customFormat="1" ht="27" customHeight="1" thickBot="1">
      <c r="A47" s="20"/>
      <c r="B47" s="111"/>
      <c r="C47" s="111"/>
      <c r="D47" s="111"/>
      <c r="E47" s="111"/>
      <c r="F47" s="111"/>
      <c r="G47" s="111"/>
      <c r="H47" s="112"/>
      <c r="I47" s="112"/>
      <c r="J47" s="112"/>
      <c r="K47" s="112"/>
      <c r="L47" s="112"/>
      <c r="M47" s="113"/>
      <c r="N47" s="112"/>
      <c r="O47" s="167"/>
      <c r="P47" s="177"/>
      <c r="Q47" s="186">
        <f>SUM(Q7:Q46)</f>
        <v>0</v>
      </c>
      <c r="R47" s="187">
        <f>SUM(R7:R46)</f>
        <v>0</v>
      </c>
      <c r="S47" s="188">
        <f>SUM(S7:S46)</f>
        <v>0</v>
      </c>
      <c r="T47" s="30"/>
      <c r="U47" s="30"/>
      <c r="V47" s="30"/>
      <c r="W47" s="30"/>
      <c r="X47" s="30"/>
      <c r="Y47" s="30"/>
      <c r="Z47" s="30"/>
      <c r="AA47" s="30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s="3" customFormat="1" ht="27" customHeight="1" thickBot="1" thickTop="1">
      <c r="A48" s="20"/>
      <c r="B48" s="20"/>
      <c r="C48" s="40"/>
      <c r="D48" s="40"/>
      <c r="E48" s="40"/>
      <c r="F48" s="40"/>
      <c r="G48" s="40"/>
      <c r="H48" s="40"/>
      <c r="I48" s="40"/>
      <c r="J48" s="40"/>
      <c r="K48" s="66"/>
      <c r="L48" s="66"/>
      <c r="M48" s="66"/>
      <c r="N48" s="66"/>
      <c r="O48" s="40"/>
      <c r="P48" s="40"/>
      <c r="Q48" s="40"/>
      <c r="R48" s="40"/>
      <c r="S48" s="30"/>
      <c r="T48" s="30"/>
      <c r="U48" s="30"/>
      <c r="V48" s="30"/>
      <c r="W48" s="30"/>
      <c r="X48" s="30"/>
      <c r="Y48" s="30"/>
      <c r="Z48" s="30"/>
      <c r="AA48" s="30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1:39" s="3" customFormat="1" ht="36.75" customHeight="1" thickBot="1">
      <c r="A49" s="20"/>
      <c r="B49" s="20"/>
      <c r="C49" s="40"/>
      <c r="D49" s="40"/>
      <c r="E49" s="40"/>
      <c r="F49" s="40"/>
      <c r="G49" s="40"/>
      <c r="H49" s="40"/>
      <c r="I49" s="40"/>
      <c r="J49" s="40"/>
      <c r="K49" s="66"/>
      <c r="L49" s="66"/>
      <c r="M49" s="66"/>
      <c r="N49" s="175"/>
      <c r="O49" s="176"/>
      <c r="P49" s="293" t="s">
        <v>122</v>
      </c>
      <c r="Q49" s="294"/>
      <c r="R49" s="294"/>
      <c r="S49" s="178">
        <f>S47</f>
        <v>0</v>
      </c>
      <c r="T49" s="30"/>
      <c r="U49" s="30"/>
      <c r="V49" s="30"/>
      <c r="W49" s="30"/>
      <c r="X49" s="30"/>
      <c r="Y49" s="30"/>
      <c r="Z49" s="30"/>
      <c r="AA49" s="30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11:39" s="11" customFormat="1" ht="18" customHeight="1">
      <c r="K50"/>
      <c r="L50"/>
      <c r="M50"/>
      <c r="N50" s="18"/>
      <c r="O50" s="59"/>
      <c r="P50" s="59"/>
      <c r="Q50" s="59"/>
      <c r="R50" s="59"/>
      <c r="S50" s="29"/>
      <c r="T50" s="60"/>
      <c r="U50" s="7"/>
      <c r="V50" s="12"/>
      <c r="W50" s="37"/>
      <c r="X50" s="37"/>
      <c r="Y50" s="37"/>
      <c r="Z50" s="37"/>
      <c r="AA50" s="37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</row>
    <row r="51" spans="2:39" s="11" customFormat="1" ht="33" customHeight="1">
      <c r="B51" s="22" t="s">
        <v>2</v>
      </c>
      <c r="C51" s="19"/>
      <c r="D51" s="22"/>
      <c r="E51" s="22"/>
      <c r="F51" s="22"/>
      <c r="G51" s="22"/>
      <c r="H51" s="251" t="s">
        <v>3</v>
      </c>
      <c r="I51" s="251"/>
      <c r="J51" s="251"/>
      <c r="K51"/>
      <c r="L51"/>
      <c r="M51"/>
      <c r="N51" s="18"/>
      <c r="O51" s="59"/>
      <c r="P51" s="59"/>
      <c r="Q51" s="59"/>
      <c r="R51" s="59"/>
      <c r="S51" s="29"/>
      <c r="T51" s="60"/>
      <c r="U51" s="7"/>
      <c r="V51" s="12"/>
      <c r="W51" s="37"/>
      <c r="X51" s="37"/>
      <c r="Y51" s="37"/>
      <c r="Z51" s="37"/>
      <c r="AA51" s="37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2:39" s="11" customFormat="1" ht="33" customHeight="1">
      <c r="B52" s="22"/>
      <c r="C52" s="19"/>
      <c r="D52" s="22"/>
      <c r="E52" s="22"/>
      <c r="F52" s="22"/>
      <c r="G52" s="22"/>
      <c r="H52" s="125" t="s">
        <v>4</v>
      </c>
      <c r="I52" s="125"/>
      <c r="J52" s="125"/>
      <c r="N52"/>
      <c r="O52" s="59"/>
      <c r="P52" s="59"/>
      <c r="Q52" s="59"/>
      <c r="R52" s="59"/>
      <c r="S52" s="17"/>
      <c r="T52" s="60"/>
      <c r="U52" s="10"/>
      <c r="W52" s="37"/>
      <c r="X52" s="37"/>
      <c r="Y52" s="37"/>
      <c r="Z52" s="37"/>
      <c r="AA52" s="37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2:39" s="11" customFormat="1" ht="33" customHeight="1">
      <c r="B53" s="22"/>
      <c r="C53" s="22"/>
      <c r="D53" s="10"/>
      <c r="E53" s="10"/>
      <c r="F53" s="10"/>
      <c r="G53" s="10"/>
      <c r="H53" s="23" t="s">
        <v>5</v>
      </c>
      <c r="I53" s="10"/>
      <c r="J53" s="10"/>
      <c r="K53" s="25"/>
      <c r="L53" s="25"/>
      <c r="M53" s="25"/>
      <c r="O53" s="59"/>
      <c r="P53" s="59"/>
      <c r="Q53" s="59"/>
      <c r="R53" s="59"/>
      <c r="S53" s="15"/>
      <c r="T53" s="60"/>
      <c r="U53" s="8"/>
      <c r="W53" s="37"/>
      <c r="X53" s="37"/>
      <c r="Y53" s="37"/>
      <c r="Z53" s="37"/>
      <c r="AA53" s="37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2:39" s="11" customFormat="1" ht="33" customHeight="1">
      <c r="B54" s="10"/>
      <c r="C54" s="10"/>
      <c r="D54" s="9"/>
      <c r="E54" s="9"/>
      <c r="F54" s="9"/>
      <c r="G54" s="9"/>
      <c r="H54" s="24" t="s">
        <v>6</v>
      </c>
      <c r="I54" s="25"/>
      <c r="J54" s="25"/>
      <c r="N54" s="25"/>
      <c r="O54" s="59"/>
      <c r="P54" s="59"/>
      <c r="Q54" s="59"/>
      <c r="R54" s="59"/>
      <c r="S54" s="49"/>
      <c r="T54" s="60"/>
      <c r="U54" s="9"/>
      <c r="W54" s="37"/>
      <c r="X54" s="37"/>
      <c r="Y54" s="37"/>
      <c r="Z54" s="37"/>
      <c r="AA54" s="37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2:39" s="11" customFormat="1" ht="33" customHeight="1">
      <c r="B55" s="9"/>
      <c r="C55" s="9"/>
      <c r="H55" s="21" t="s">
        <v>10</v>
      </c>
      <c r="L55" s="53"/>
      <c r="M55" s="54"/>
      <c r="O55" s="15"/>
      <c r="P55" s="15"/>
      <c r="Q55" s="15"/>
      <c r="R55" s="15"/>
      <c r="S55" s="37"/>
      <c r="T55" s="37"/>
      <c r="U55" s="37"/>
      <c r="V55" s="37"/>
      <c r="W55" s="37"/>
      <c r="X55" s="37"/>
      <c r="Y55" s="37"/>
      <c r="Z55" s="37"/>
      <c r="AA55" s="37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  <row r="57" ht="13.5">
      <c r="N57" s="55"/>
    </row>
    <row r="58" ht="33.75" customHeight="1"/>
    <row r="69" spans="15:39" ht="13.5">
      <c r="O69" s="53"/>
      <c r="P69" s="53"/>
      <c r="Q69" s="53"/>
      <c r="R69" s="53"/>
      <c r="S69" s="57"/>
      <c r="Z69" s="58"/>
      <c r="AA69" s="58"/>
      <c r="AL69" s="53"/>
      <c r="AM69" s="53"/>
    </row>
    <row r="70" spans="15:39" ht="13.5">
      <c r="O70" s="53"/>
      <c r="P70" s="53"/>
      <c r="Q70" s="53"/>
      <c r="R70" s="53"/>
      <c r="S70" s="57"/>
      <c r="Z70" s="58"/>
      <c r="AA70" s="58"/>
      <c r="AL70" s="53"/>
      <c r="AM70" s="53"/>
    </row>
    <row r="71" spans="15:39" ht="13.5">
      <c r="O71" s="53"/>
      <c r="P71" s="53"/>
      <c r="Q71" s="53"/>
      <c r="R71" s="53"/>
      <c r="S71" s="57"/>
      <c r="Z71" s="58"/>
      <c r="AA71" s="58"/>
      <c r="AL71" s="53"/>
      <c r="AM71" s="53"/>
    </row>
    <row r="72" spans="15:39" ht="13.5">
      <c r="O72" s="53"/>
      <c r="P72" s="53"/>
      <c r="Q72" s="53"/>
      <c r="R72" s="53"/>
      <c r="S72" s="57"/>
      <c r="Z72" s="58"/>
      <c r="AA72" s="58"/>
      <c r="AL72" s="53"/>
      <c r="AM72" s="53"/>
    </row>
    <row r="73" spans="15:39" ht="13.5">
      <c r="O73" s="53"/>
      <c r="P73" s="53"/>
      <c r="Q73" s="53"/>
      <c r="R73" s="53"/>
      <c r="S73" s="57"/>
      <c r="Z73" s="58"/>
      <c r="AA73" s="58"/>
      <c r="AL73" s="53"/>
      <c r="AM73" s="53"/>
    </row>
    <row r="74" spans="15:39" ht="13.5">
      <c r="O74" s="53"/>
      <c r="P74" s="53"/>
      <c r="Q74" s="53"/>
      <c r="R74" s="53"/>
      <c r="S74" s="57"/>
      <c r="Z74" s="58"/>
      <c r="AA74" s="58"/>
      <c r="AL74" s="53"/>
      <c r="AM74" s="53"/>
    </row>
    <row r="75" spans="15:39" ht="40.5" customHeight="1">
      <c r="O75" s="53"/>
      <c r="P75" s="53"/>
      <c r="Q75" s="53"/>
      <c r="R75" s="53"/>
      <c r="S75" s="57"/>
      <c r="Z75" s="58"/>
      <c r="AA75" s="58"/>
      <c r="AL75" s="53"/>
      <c r="AM75" s="53"/>
    </row>
    <row r="76" ht="81" customHeight="1">
      <c r="C76" s="65"/>
    </row>
    <row r="77" ht="67.5" customHeight="1"/>
    <row r="78" ht="54" customHeight="1"/>
  </sheetData>
  <sheetProtection/>
  <mergeCells count="25">
    <mergeCell ref="M5:M6"/>
    <mergeCell ref="O5:O6"/>
    <mergeCell ref="K5:K6"/>
    <mergeCell ref="P5:P6"/>
    <mergeCell ref="Q5:Q6"/>
    <mergeCell ref="H51:J51"/>
    <mergeCell ref="I5:I6"/>
    <mergeCell ref="P49:R49"/>
    <mergeCell ref="A1:S1"/>
    <mergeCell ref="A2:S2"/>
    <mergeCell ref="A5:A6"/>
    <mergeCell ref="B5:B6"/>
    <mergeCell ref="C5:C6"/>
    <mergeCell ref="E5:E6"/>
    <mergeCell ref="H5:H6"/>
    <mergeCell ref="D5:D6"/>
    <mergeCell ref="A3:S3"/>
    <mergeCell ref="A4:Z4"/>
    <mergeCell ref="N5:N6"/>
    <mergeCell ref="J5:J6"/>
    <mergeCell ref="F5:F6"/>
    <mergeCell ref="S5:S6"/>
    <mergeCell ref="G5:G6"/>
    <mergeCell ref="R5:R6"/>
    <mergeCell ref="L5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JCT</dc:creator>
  <cp:keywords/>
  <dc:description/>
  <cp:lastModifiedBy>Hewlett-Packard</cp:lastModifiedBy>
  <cp:lastPrinted>2018-01-16T04:30:05Z</cp:lastPrinted>
  <dcterms:created xsi:type="dcterms:W3CDTF">2010-01-18T08:32:11Z</dcterms:created>
  <dcterms:modified xsi:type="dcterms:W3CDTF">2018-01-17T01:15:37Z</dcterms:modified>
  <cp:category/>
  <cp:version/>
  <cp:contentType/>
  <cp:contentStatus/>
</cp:coreProperties>
</file>